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-6" sheetId="1" r:id="rId1"/>
  </sheets>
  <definedNames>
    <definedName name="_xlfn.AGGREGATE" hidden="1">#NAME?</definedName>
    <definedName name="_xlnm.Print_Area" localSheetId="0">'дод-6'!$A$1:$I$86</definedName>
  </definedNames>
  <calcPr fullCalcOnLoad="1" refMode="R1C1"/>
</workbook>
</file>

<file path=xl/sharedStrings.xml><?xml version="1.0" encoding="utf-8"?>
<sst xmlns="http://schemas.openxmlformats.org/spreadsheetml/2006/main" count="258" uniqueCount="148">
  <si>
    <t>Всього</t>
  </si>
  <si>
    <t>грн.</t>
  </si>
  <si>
    <t>ВСЬОГО</t>
  </si>
  <si>
    <t>Назва  коду тимчасової класифікації видатків та кредитування місцевого бюджету</t>
  </si>
  <si>
    <t>КТКВ</t>
  </si>
  <si>
    <t xml:space="preserve"> </t>
  </si>
  <si>
    <t>Загальний обсяг фінансування будівництва (інших капітальних видатків)</t>
  </si>
  <si>
    <t>Назва об"єкту відповідно до проектно-кошторисної документації</t>
  </si>
  <si>
    <t>Назва головного розпорядника коштів</t>
  </si>
  <si>
    <t>КВК</t>
  </si>
  <si>
    <t xml:space="preserve">Внесені зміни </t>
  </si>
  <si>
    <t xml:space="preserve">Затверджено </t>
  </si>
  <si>
    <t>код бюджету 19549000000</t>
  </si>
  <si>
    <t>тис.грн.</t>
  </si>
  <si>
    <t xml:space="preserve"> 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</si>
  <si>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Розподіл коштів бюджету розвитку на здійснення заходів із будівництва,  реконструкції</t>
  </si>
  <si>
    <t>Інформація</t>
  </si>
  <si>
    <t>Затверджено</t>
  </si>
  <si>
    <t>0610000</t>
  </si>
  <si>
    <t>Управління освіти і науки</t>
  </si>
  <si>
    <t>0611010</t>
  </si>
  <si>
    <t xml:space="preserve">Надання дошкільної освіти </t>
  </si>
  <si>
    <t>3110000</t>
  </si>
  <si>
    <t>Управління обліку та контролю за використанням комунального майна</t>
  </si>
  <si>
    <t>3717693</t>
  </si>
  <si>
    <t>Інші заходи, пов"язані з економічною діяльністю</t>
  </si>
  <si>
    <t>Капітальний ремонт системи вентиляції приміщення Центру надання адміністративних послуг по вул.Василя КостянтинаОстрозького,6 в м.Тернопіль</t>
  </si>
  <si>
    <t>1210000</t>
  </si>
  <si>
    <t>Управління  житлово-комунального господарства, благоустрою  та екології</t>
  </si>
  <si>
    <t>0110000</t>
  </si>
  <si>
    <t xml:space="preserve">Міська рада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</si>
  <si>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</si>
  <si>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 предметів та обладнання довгострокового призначення</t>
  </si>
  <si>
    <t>0110150</t>
  </si>
  <si>
    <t>0117130</t>
  </si>
  <si>
    <t>Здійснення  заходів із землеустрою</t>
  </si>
  <si>
    <t>Програма  земельних відносин Тернопільської міської територіальної громади     на 2023-2024 роки</t>
  </si>
  <si>
    <t>0117321</t>
  </si>
  <si>
    <t>КП " Тернопільбудінвестзамовник" ТМР на виготовлення проектно-кошторисної документації для будівництва дитячої дошкільної установи на 240 місць по вул. Овочева в м. Тернопіль</t>
  </si>
  <si>
    <t>Будівництво освітніх установ та закладів</t>
  </si>
  <si>
    <t>КП " Тернопільбудінвестзамовник" ТМР на виготовлення проектно-кошторисної документації для будівництва дитячої дошкільної установи на 210 місць по вул. Пелиха  в м. Тернопіль</t>
  </si>
  <si>
    <t>Розроблення схем планування та забудови територій (містобудівної документації)</t>
  </si>
  <si>
    <t xml:space="preserve">Програма розвитку містобудівної діяльності, територіального планування та  містобудівного кадастру на 2022-2024 роки </t>
  </si>
  <si>
    <t>0117350</t>
  </si>
  <si>
    <t>0117363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</si>
  <si>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</si>
  <si>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 xml:space="preserve">Влаштування -реконструкція відпочинково-рекреаційної зони в районі "Дальнього пляжу" по вул. Чумацькій у м. Тернополі </t>
  </si>
  <si>
    <t>0710000</t>
  </si>
  <si>
    <t>Відділ   охорони здоров'я  та медичного забезпечення</t>
  </si>
  <si>
    <t>1010000</t>
  </si>
  <si>
    <t xml:space="preserve">Управління культури і мистецтв </t>
  </si>
  <si>
    <t>1011080</t>
  </si>
  <si>
    <t>Надання спеціалізованої  освіти  мистецькими школами</t>
  </si>
  <si>
    <t>1014030</t>
  </si>
  <si>
    <t>Забезпечення діяльності бібліотек</t>
  </si>
  <si>
    <t>1017370</t>
  </si>
  <si>
    <t>Реалізація інших заходів щодо соціально-економічного розвитку територій</t>
  </si>
  <si>
    <t>Релігійна організація «Парафія Храму Різдва Христового місто Тернопіль Тернопільської Єпархії Української Автокефальної Православної Церкви» на ліквідацію передаварійного стану та реставрацію фасадів  і даху пам’ятки архітектури 17 ст Церкви Різдва Христового(охор.№636) по вул. Руській ,22 в м. Тернополі</t>
  </si>
  <si>
    <t>Проектування, реставрація та охорона пам'яток архітектури</t>
  </si>
  <si>
    <t>Реставраційний ремонт двух балконів пам"ятки архітектури Центральної міської бібліотеки  по ву.Руська,31</t>
  </si>
  <si>
    <t>1017340</t>
  </si>
  <si>
    <t>Управління розвитку спорту та фізичної культури</t>
  </si>
  <si>
    <t>1115031</t>
  </si>
  <si>
    <t>Утримання та навчально-тренувальна робота дитячо-юнацьких спортивних шкіл</t>
  </si>
  <si>
    <t>«ДЮСШ «ФАТ «Тернопіль» ТМР на капітальний ремонт із влаштуванням систем зовнішнього освітлення футбольних полів КЗ «ДЮСШ «Футбольна академія «Тернопіль» у м.Тернополі</t>
  </si>
  <si>
    <t xml:space="preserve">«ДЮСШ «ФАТ «Тернопіль» ТМР на придбання обладнання довгострокового призначення </t>
  </si>
  <si>
    <t>«КДЮСШ з греко-римської боротьби ТМР на реставрацію фасадів з підсиленням фундаментів та зміцнення мурування стін будівлі Старого Замку1540-1548рр, пам’ятки архітектури національного значення (ох.№634) за адресою: вул.Замкова,12 в м.Тернополі»</t>
  </si>
  <si>
    <t>Ліквідація аварійного стану будівлі по бульвару Т.Шевченка,23</t>
  </si>
  <si>
    <t xml:space="preserve">Управління транспортних мереж та зв"язку </t>
  </si>
  <si>
    <t>Внески до статутного капіталу суб"єктів господарювання</t>
  </si>
  <si>
    <t>КП "Тернопільелектротранс" на забезпечення статутної діяльностів обмін на корпоративні права</t>
  </si>
  <si>
    <t>Капітальний ремонт -усунення аварійності стелі та підлоги Тернопільської художньої школи</t>
  </si>
  <si>
    <t xml:space="preserve">Капітальний ремонт аварійних сходів та фасаду бібліотеки№5 для дітей </t>
  </si>
  <si>
    <t>Експлуатація та технічне обслуговування житлового фонду</t>
  </si>
  <si>
    <t>Капітальний ремонт житлового фонду,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</si>
  <si>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1216011</t>
  </si>
  <si>
    <t>Організація благоустрою населених пунктів</t>
  </si>
  <si>
    <t>Капітальний ремонт тротуарів,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</si>
  <si>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Капітальний ремонт  міжквартальних проїздів,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</si>
  <si>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1217670</t>
  </si>
  <si>
    <t>1217310</t>
  </si>
  <si>
    <t>Будівництво об"єктів житлово-комунального господарства</t>
  </si>
  <si>
    <t>Виготовлення ПКД на реконструкцію та будівництво об"єктів благоустрою та шляхово-мостового господарства</t>
  </si>
  <si>
    <t xml:space="preserve"> Капітальний ремонт мереж резервного живлення комплексу будівель та споруд водозабору «Тернопільський» за адресою, вул.Білецька,58 </t>
  </si>
  <si>
    <t>СКП " Ритуальна служба "  на забезпечення статутної діяльності в обмін на корпоративні права ( на придбання генератора)</t>
  </si>
  <si>
    <t>Капітальний ремонт - встановлення зупинок громадського транспорту</t>
  </si>
  <si>
    <t>0910000</t>
  </si>
  <si>
    <t>Управління сім"ї, молодіжної політики та захисту дітей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</si>
  <si>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</si>
  <si>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</si>
  <si>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Проведення експертизи   проектно-кошторисної документації по робочому проекту "Нове будівництво приміщення малого групового  будинку у с.Чернихів Тернопільської МТГ"</t>
  </si>
  <si>
    <t>рішенням міської ради</t>
  </si>
  <si>
    <t>у 2023 році</t>
  </si>
  <si>
    <t>0611021</t>
  </si>
  <si>
    <t>Надання загальної  середньої освіти закладами загальної середньої освіти за рахунок коштів місцевого бюджету</t>
  </si>
  <si>
    <t xml:space="preserve">ТЗОШ І-ІІІст. №8 ТМР на капітальний ремонт будівлі - усунення аварійної ситуації </t>
  </si>
  <si>
    <t xml:space="preserve">Тернопільській Українській гімназії ім.І.Франка на придбання основних засобів з встановленням "Мобільний центр занять боротьбою, універсальним боєм та іншими видами єдиноборств для підготовки майбутніх захисників України» 
 (громадський бюджет) </t>
  </si>
  <si>
    <t xml:space="preserve">"Реконструкція та створення інклюзивної відпочинкової зони при ТНВК ШПЛ №2» 
 (громадський бюджет) </t>
  </si>
  <si>
    <t xml:space="preserve">Капітальннй ремонт - благоустрій (озеленення) пришкільної території Тернопільської спеціалізованої школи І-ІІІ ст. №3 з поглибленим вивченням іноземних мов ТМР ТО по вул. Грушевського, 3 в м.Тернополі (квітників перед фасадом школи) "Квітуча школа – квітуче місто» 
 (громадський бюджет) </t>
  </si>
  <si>
    <t>Тернопільській спеціалізованій школі І-ІІІ ст. №5 з поглибленим вивченням іноземних мов ТМР   на капітальний ремонт будівлі - усунення аварійної ситуації</t>
  </si>
  <si>
    <t>ТЗОШ І-ІІІст. №8 ТМР на капітальний ремонт будівлі - усунення аварійної ситуації (гідроізоляція даху)</t>
  </si>
  <si>
    <t xml:space="preserve">Капітальний ремонт "Благоустрій подвір’я Тернопільського навчально-виховного комплексу «Загальноосвітня школа І-ІІІ ступенів-економічний ліцей №9 імені Іванни Блажкевич» 
 (громадський бюджет) </t>
  </si>
  <si>
    <t>ТЗОШ І-ІІІст. №11 ТМР на реконструкцію- облаштування території "Райленд - оази краси та відпочинку" (громадський бюджет)</t>
  </si>
  <si>
    <t xml:space="preserve">Капітальний ремонт території ТНВК "Школа-колегіум Патріарха Й. Сліпого ТМР  "Оздоровчо-спортивний осередок на Юності" (громадський бюджет) </t>
  </si>
  <si>
    <t xml:space="preserve">ТЗОШ І-ІІІст. №13 ім. А. Юркевича ТМР на придбання основних засобів  (шкільний громадський бюджет) </t>
  </si>
  <si>
    <t xml:space="preserve">Реконструкція - благоустрій території "Шкільний дворик - оаза для навчання, відпочинку та творчості" Тенопільська загальноосвітня школа І-ІІІ ступенів №16 ім. В. Левицького вул. Винниченка, 2 (громадський бюджет) </t>
  </si>
  <si>
    <t xml:space="preserve">Капітальний ремонт - благоустрій території  "Спортивна родина – здорова сім’я" Тенопільська загальноосвітня школа І-ІІІ ступенів №16 ім. В. Левицького вул. Винниченка, 2 (громадський бюджет) </t>
  </si>
  <si>
    <t xml:space="preserve">Капітальний ремонт території ТСШ І-ІІІст. №17 ім. В. Вихруща з поглибленим вивченням іноземних мов ТМР "Сучасний ігровий майданчик із інклюзивними тренажерами та для розвитку на території ТЗОШ №17" (громадський бюджет) </t>
  </si>
  <si>
    <t>ТЗОШ І-ІІІст. №19 ТМР на капітальний ремонт - благоустрій території "Безпечна дорога до спорту"
(громадський бюджет)</t>
  </si>
  <si>
    <t>Капітальний ремонт подвір'я школи ТЗОШ І-ІІІст. №23 ТМР "Сучасний освітній простір  ТЗОШ №23"  
(громадський бюджет)</t>
  </si>
  <si>
    <t>Капітальний ремонт - благоустрій майданчика "Територія активного дозвілля Тернопільської початкової школи "Ерудит" за адресою бульвар Данила Галицького, 3а в м.Тернополі 
(громадський бюджет)</t>
  </si>
  <si>
    <t>Капітальний ремонт по благоустрою території Тернопільського технічного ліцею "Клас просто неба»    
(громадський бюджет)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</si>
  <si>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</si>
  <si>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0611022</t>
  </si>
  <si>
    <t>Тернопільській  спеціальній загальноосвітній школі  Тернопільської міської ради  на капітальний ремонт будівлі - усунення аварійної ситуації</t>
  </si>
  <si>
    <t>0611101</t>
  </si>
  <si>
    <t xml:space="preserve">Підготовка кадрів закладами фахової передвищої освіти за рахунок коштів місцевого бюджету </t>
  </si>
  <si>
    <t>Капітальний ремонт, облаштування території під цифровий мультимедійний простір, та придбання цифрового та мультимедійного обладнання Галицького коледжу імені Вячеслава Чорновола "Медіастудія «StudLab»    
(громадський бюджет)</t>
  </si>
  <si>
    <t xml:space="preserve">Підготовка  кадрів закладами  фахової  передвищої  освіти за рахунок коштів місцевого бюджету </t>
  </si>
  <si>
    <t>Капітальний ремонт аварійного приміщення "Лабораторії будови, ремонту та обслуговування автомобілів"  Галицького фахового коледжу імені Вячеслава Чорновола, за адресою місто Тернопіль, вул. Б. Лепкого, буд.4</t>
  </si>
  <si>
    <t>0617363</t>
  </si>
  <si>
    <t>Виконання інвестиційних проектів в рамках здійснення заходів щодо соціально-економічного розвитку окремих териорій</t>
  </si>
  <si>
    <t>Капітальний ремонт спортивного майданчика, ТЗОШ І-ІІІ ступенів №25 ТМР ТО за адресою: вул.Хліборобна, 26, м. Тернопіль (субвенція з державного бюджету)</t>
  </si>
  <si>
    <t>Інші програми та заходи у сфері охорони здоров’я</t>
  </si>
  <si>
    <t>Комунальному некомерційному підприємству «Тернопільська міська комунальна лікарня швидкої допомоги» на капітальний ремонт харчоблоку</t>
  </si>
  <si>
    <t>Будівництво медичних установ та закладів</t>
  </si>
  <si>
    <t>Комунальному некомерційному підприємству «Тернопільська міська комунальна лікарня швидкої допомоги» на будівництво свердловини для резервного водопостачання у надзвичайних ситуаціях в КНП "Тернопільська міська комунальна лікарня швидкої допомоги" за адресою: м.Тернопіль, вул.Шпитальна, 2.</t>
  </si>
  <si>
    <t>0712152</t>
  </si>
  <si>
    <t>0717322</t>
  </si>
  <si>
    <t>Комунальному некомерційному підприємству «Тернопільська комунальна  міська лікарня № 2» на капітальний ремонт аварійного водопостачання з облаштуванням свердловини КНП "Тернопільсьа комунальна міська лікарня № 2"за адресою м.Тернопіль вул. Р.Купчинськго, 14"</t>
  </si>
  <si>
    <t>Комунальному некомерційному підприємству "Центр первинної медико - санітарної допомоги" на влаштування індивідуального опалення в приміщення амбулаторії ЗПСМ №7 за адресою м.Тернопіль вул Золотогірська,12</t>
  </si>
  <si>
    <t>Комунальному підприємству "Тернопільський міський лікувально - діагностичний центр"на придбання обладнання</t>
  </si>
  <si>
    <t>Комунальному некомерційному підприємству "Тернопільська стоматологічна поліклініка" Тернопільської міської ради на придбання обладнання</t>
  </si>
  <si>
    <t>Комунальному некомерційному підприємству "Центр первинної медико - санітарної допомоги" на реконструкцію будівлі по вул.Острозького в м.Тернополі з влаштуванням безперешкодного доступу для осіб з інвалідністю</t>
  </si>
  <si>
    <t xml:space="preserve">   КП"Тернопільміськтеплокомуненерго"  на забезпечення статутної
діяльності  в обмін на
корпоративні права</t>
  </si>
  <si>
    <t xml:space="preserve"> Комунальному підприємству електромереж зовнішнього освітлення "Тернопільмісьсвітло" на забезпечення статутної
діяльності  в обмін на
корпоративні права</t>
  </si>
  <si>
    <t>3710000</t>
  </si>
  <si>
    <t xml:space="preserve">Фінансове управління </t>
  </si>
  <si>
    <t>Забезпечення гарантійних зобов'язань за позичальників, що отримали кредити під місцеві гарантії</t>
  </si>
  <si>
    <t xml:space="preserve">Виконання територіальною громадою міста гарантійних зобов"язань </t>
  </si>
  <si>
    <t>Тернопільській спеціалізованій школі І-ІІІ ст. №5 з поглибленим вивченням іноземних мов ТМР   на реставраційний  ремонт будівлі - усунення аварійної ситуації</t>
  </si>
  <si>
    <t xml:space="preserve">Реконструкція шляхопроводу через залізничну колію на вул.Об"їзна в районі вул. Гайової в м. Тернополі </t>
  </si>
  <si>
    <t>Капітальний ремонт  та реконструкція об"єктів шляхово-мостового господарства,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</si>
  <si>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Закладам дошкільної освіти на капітальний ремонт будівель- усуненя аварійних ситуацій згідно рішення викогавчого комітету</t>
  </si>
  <si>
    <t>Закладам  загальної середньї освіти освіти на капітальний ремонт будівель- усуненя аварійних ситуацій   згідно рішення викогавчого комітету</t>
  </si>
  <si>
    <t xml:space="preserve">Заходи з роботи територіальної оборони </t>
  </si>
  <si>
    <t>0118240</t>
  </si>
  <si>
    <t>Капітальні видатки на забезпечення Програми «Забезпечення обороноздатності військових формувань Тернопільського гарнізону  та військового призову Тернопільської міської територіальної громади на 2023 рік»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</si>
</sst>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_ ;\-0\ "/>
    <numFmt numFmtId="210" formatCode="0.000"/>
    <numFmt numFmtId="211" formatCode="_-* #,##0.000&quot;₴&quot;_-;\-* #,##0.000&quot;₴&quot;_-;_-* &quot;-&quot;???&quot;₴&quot;_-;_-@_-"/>
    <numFmt numFmtId="212" formatCode="_-* #,##0.0_р_._-;\-* #,##0.0_р_._-;_-* &quot;-&quot;?_р_._-;_-@_-"/>
    <numFmt numFmtId="213" formatCode="_-* #,##0.0\ _₴_-;\-* #,##0.0\ _₴_-;_-* &quot;-&quot;?\ _₴_-;_-@_-"/>
    <numFmt numFmtId="214" formatCode="0.0E+00"/>
    <numFmt numFmtId="215" formatCode="#,##0_ ;\-#,##0\ "/>
    <numFmt numFmtId="216" formatCode="#,##0.000_ ;\-#,##0.000\ "/>
    <numFmt numFmtId="217" formatCode="#,##0.00_ ;\-#,##0.00\ "/>
    <numFmt numFmtId="218" formatCode="#,##0.0_ ;\-#,##0.0\ "/>
    <numFmt numFmtId="219" formatCode="#,##0.000"/>
    <numFmt numFmtId="220" formatCode="_-* #,##0.0\ _₽_-;\-* #,##0.0\ _₽_-;_-* &quot;-&quot;?\ _₽_-;_-@_-"/>
    <numFmt numFmtId="221" formatCode="#,##0\ _₴"/>
    <numFmt numFmtId="222" formatCode="_-* #,##0\ _₴_-;\-* #,##0\ _₴_-;_-* &quot;-&quot;??\ _₴_-;_-@_-"/>
    <numFmt numFmtId="223" formatCode="_-* #,##0\ _₽_-;\-* #,##0\ _₽_-;_-* &quot;-&quot;??\ _₽_-;_-@_-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 New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5" fillId="47" borderId="8" applyNumberFormat="0" applyAlignment="0" applyProtection="0"/>
    <xf numFmtId="0" fontId="40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6" fillId="3" borderId="0" applyNumberFormat="0" applyBorder="0" applyAlignment="0" applyProtection="0"/>
    <xf numFmtId="0" fontId="4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48" fillId="47" borderId="12" applyNumberFormat="0" applyAlignment="0" applyProtection="0"/>
    <xf numFmtId="0" fontId="18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4" xfId="106" applyFont="1" applyBorder="1" applyAlignment="1">
      <alignment horizontal="center" vertical="center" wrapText="1"/>
      <protection/>
    </xf>
    <xf numFmtId="0" fontId="0" fillId="0" borderId="14" xfId="103" applyFont="1" applyBorder="1" applyAlignment="1">
      <alignment horizontal="center" vertical="center" wrapText="1"/>
      <protection/>
    </xf>
    <xf numFmtId="0" fontId="21" fillId="0" borderId="0" xfId="106">
      <alignment/>
      <protection/>
    </xf>
    <xf numFmtId="0" fontId="25" fillId="0" borderId="0" xfId="106" applyFont="1" applyBorder="1" applyAlignment="1">
      <alignment/>
      <protection/>
    </xf>
    <xf numFmtId="0" fontId="25" fillId="0" borderId="0" xfId="106" applyFont="1">
      <alignment/>
      <protection/>
    </xf>
    <xf numFmtId="0" fontId="30" fillId="0" borderId="0" xfId="106" applyFont="1">
      <alignment/>
      <protection/>
    </xf>
    <xf numFmtId="0" fontId="26" fillId="0" borderId="0" xfId="106" applyFont="1" applyBorder="1" applyAlignment="1">
      <alignment/>
      <protection/>
    </xf>
    <xf numFmtId="0" fontId="26" fillId="0" borderId="0" xfId="106" applyFont="1">
      <alignment/>
      <protection/>
    </xf>
    <xf numFmtId="0" fontId="29" fillId="0" borderId="0" xfId="106" applyFont="1" applyBorder="1" applyAlignment="1">
      <alignment horizontal="center" vertical="center" wrapText="1"/>
      <protection/>
    </xf>
    <xf numFmtId="195" fontId="21" fillId="0" borderId="0" xfId="106" applyNumberFormat="1">
      <alignment/>
      <protection/>
    </xf>
    <xf numFmtId="0" fontId="21" fillId="0" borderId="0" xfId="106" applyFont="1">
      <alignment/>
      <protection/>
    </xf>
    <xf numFmtId="0" fontId="21" fillId="0" borderId="0" xfId="108">
      <alignment/>
      <protection/>
    </xf>
    <xf numFmtId="0" fontId="19" fillId="0" borderId="0" xfId="108" applyFont="1" applyAlignment="1">
      <alignment horizontal="center"/>
      <protection/>
    </xf>
    <xf numFmtId="0" fontId="25" fillId="0" borderId="0" xfId="108" applyFont="1">
      <alignment/>
      <protection/>
    </xf>
    <xf numFmtId="0" fontId="4" fillId="0" borderId="14" xfId="108" applyFont="1" applyBorder="1" applyAlignment="1">
      <alignment horizontal="center" vertical="top"/>
      <protection/>
    </xf>
    <xf numFmtId="0" fontId="4" fillId="0" borderId="14" xfId="108" applyFont="1" applyBorder="1" applyAlignment="1">
      <alignment horizontal="center" vertical="top" wrapText="1" shrinkToFit="1"/>
      <protection/>
    </xf>
    <xf numFmtId="0" fontId="4" fillId="0" borderId="14" xfId="100" applyFont="1" applyBorder="1" applyAlignment="1" applyProtection="1">
      <alignment horizontal="center" vertical="center" wrapText="1" shrinkToFit="1"/>
      <protection locked="0"/>
    </xf>
    <xf numFmtId="4" fontId="4" fillId="0" borderId="14" xfId="107" applyNumberFormat="1" applyFont="1" applyBorder="1" applyAlignment="1">
      <alignment horizontal="center" vertical="center" wrapText="1"/>
      <protection/>
    </xf>
    <xf numFmtId="0" fontId="0" fillId="0" borderId="14" xfId="100" applyFont="1" applyBorder="1" applyAlignment="1" applyProtection="1">
      <alignment horizontal="center" vertical="center" wrapText="1" shrinkToFit="1"/>
      <protection locked="0"/>
    </xf>
    <xf numFmtId="0" fontId="0" fillId="0" borderId="14" xfId="107" applyFont="1" applyBorder="1" applyAlignment="1">
      <alignment horizontal="center" vertical="center" wrapText="1"/>
      <protection/>
    </xf>
    <xf numFmtId="0" fontId="19" fillId="0" borderId="0" xfId="108" applyFont="1" applyAlignment="1">
      <alignment/>
      <protection/>
    </xf>
    <xf numFmtId="0" fontId="0" fillId="0" borderId="0" xfId="106" applyFont="1">
      <alignment/>
      <protection/>
    </xf>
    <xf numFmtId="0" fontId="25" fillId="0" borderId="0" xfId="108" applyFont="1" applyAlignment="1">
      <alignment horizontal="right"/>
      <protection/>
    </xf>
    <xf numFmtId="0" fontId="0" fillId="0" borderId="0" xfId="108" applyFont="1">
      <alignment/>
      <protection/>
    </xf>
    <xf numFmtId="0" fontId="4" fillId="0" borderId="0" xfId="106" applyFont="1">
      <alignment/>
      <protection/>
    </xf>
    <xf numFmtId="0" fontId="0" fillId="0" borderId="0" xfId="106" applyFont="1" applyBorder="1">
      <alignment/>
      <protection/>
    </xf>
    <xf numFmtId="192" fontId="4" fillId="0" borderId="14" xfId="108" applyNumberFormat="1" applyFont="1" applyBorder="1" applyAlignment="1">
      <alignment horizontal="center" vertical="center" wrapText="1" shrinkToFit="1"/>
      <protection/>
    </xf>
    <xf numFmtId="0" fontId="0" fillId="0" borderId="14" xfId="0" applyFont="1" applyBorder="1" applyAlignment="1">
      <alignment horizontal="center" vertical="center" wrapText="1"/>
    </xf>
    <xf numFmtId="195" fontId="21" fillId="0" borderId="0" xfId="106" applyNumberFormat="1" applyFont="1">
      <alignment/>
      <protection/>
    </xf>
    <xf numFmtId="37" fontId="0" fillId="0" borderId="14" xfId="106" applyNumberFormat="1" applyFont="1" applyBorder="1" applyAlignment="1">
      <alignment horizontal="center" vertical="center"/>
      <protection/>
    </xf>
    <xf numFmtId="37" fontId="0" fillId="0" borderId="14" xfId="106" applyNumberFormat="1" applyFont="1" applyBorder="1" applyAlignment="1">
      <alignment horizontal="centerContinuous" vertical="center"/>
      <protection/>
    </xf>
    <xf numFmtId="0" fontId="4" fillId="0" borderId="14" xfId="103" applyFont="1" applyBorder="1" applyAlignment="1">
      <alignment horizontal="center" vertical="center" wrapText="1"/>
      <protection/>
    </xf>
    <xf numFmtId="37" fontId="4" fillId="0" borderId="14" xfId="106" applyNumberFormat="1" applyFont="1" applyBorder="1" applyAlignment="1">
      <alignment horizontal="centerContinuous" vertical="center"/>
      <protection/>
    </xf>
    <xf numFmtId="0" fontId="0" fillId="0" borderId="14" xfId="106" applyFont="1" applyBorder="1" applyAlignment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4" fillId="0" borderId="14" xfId="108" applyNumberFormat="1" applyFont="1" applyBorder="1" applyAlignment="1">
      <alignment horizontal="center" vertical="center" wrapText="1" shrinkToFit="1"/>
      <protection/>
    </xf>
    <xf numFmtId="49" fontId="0" fillId="0" borderId="14" xfId="108" applyNumberFormat="1" applyFont="1" applyBorder="1" applyAlignment="1">
      <alignment horizontal="center" vertical="center" wrapText="1" shrinkToFit="1"/>
      <protection/>
    </xf>
    <xf numFmtId="0" fontId="0" fillId="0" borderId="14" xfId="103" applyNumberFormat="1" applyFont="1" applyBorder="1" applyAlignment="1">
      <alignment horizontal="center" vertical="center" wrapText="1"/>
      <protection/>
    </xf>
    <xf numFmtId="4" fontId="0" fillId="0" borderId="14" xfId="108" applyNumberFormat="1" applyFont="1" applyBorder="1" applyAlignment="1">
      <alignment horizontal="center" vertical="center" wrapText="1" shrinkToFit="1"/>
      <protection/>
    </xf>
    <xf numFmtId="0" fontId="0" fillId="0" borderId="14" xfId="108" applyFont="1" applyBorder="1" applyAlignment="1">
      <alignment horizontal="center" vertical="center" wrapText="1" shrinkToFit="1"/>
      <protection/>
    </xf>
    <xf numFmtId="37" fontId="4" fillId="0" borderId="14" xfId="106" applyNumberFormat="1" applyFont="1" applyBorder="1" applyAlignment="1">
      <alignment horizontal="center" vertical="center"/>
      <protection/>
    </xf>
    <xf numFmtId="195" fontId="0" fillId="0" borderId="14" xfId="106" applyNumberFormat="1" applyFont="1" applyBorder="1" applyAlignment="1">
      <alignment horizontal="center" vertical="center" wrapText="1"/>
      <protection/>
    </xf>
    <xf numFmtId="4" fontId="4" fillId="0" borderId="14" xfId="103" applyNumberFormat="1" applyFont="1" applyBorder="1" applyAlignment="1">
      <alignment horizontal="center" vertical="center" wrapText="1"/>
      <protection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" fontId="0" fillId="0" borderId="14" xfId="106" applyNumberFormat="1" applyFont="1" applyBorder="1" applyAlignment="1">
      <alignment horizontal="center" vertical="center" wrapText="1"/>
      <protection/>
    </xf>
    <xf numFmtId="0" fontId="0" fillId="52" borderId="14" xfId="0" applyFont="1" applyFill="1" applyBorder="1" applyAlignment="1">
      <alignment horizontal="center" vertical="center" wrapText="1"/>
    </xf>
    <xf numFmtId="0" fontId="0" fillId="52" borderId="14" xfId="106" applyFont="1" applyFill="1" applyBorder="1" applyAlignment="1">
      <alignment horizontal="center" vertical="center" wrapText="1"/>
      <protection/>
    </xf>
    <xf numFmtId="0" fontId="0" fillId="52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103" applyNumberFormat="1" applyFont="1" applyBorder="1" applyAlignment="1">
      <alignment horizontal="center" vertical="center" wrapText="1"/>
      <protection/>
    </xf>
    <xf numFmtId="221" fontId="0" fillId="52" borderId="14" xfId="106" applyNumberFormat="1" applyFont="1" applyFill="1" applyBorder="1" applyAlignment="1">
      <alignment horizontal="center" vertical="center" wrapText="1"/>
      <protection/>
    </xf>
    <xf numFmtId="4" fontId="31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106" applyFont="1" applyFill="1" applyBorder="1" applyAlignment="1">
      <alignment horizontal="center" vertical="center" wrapText="1"/>
      <protection/>
    </xf>
    <xf numFmtId="3" fontId="3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0" fontId="0" fillId="0" borderId="14" xfId="103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NumberFormat="1" applyFont="1" applyFill="1" applyBorder="1" applyAlignment="1">
      <alignment horizontal="center" vertical="center" wrapText="1"/>
    </xf>
    <xf numFmtId="49" fontId="29" fillId="0" borderId="14" xfId="103" applyNumberFormat="1" applyFont="1" applyBorder="1" applyAlignment="1">
      <alignment horizontal="center" vertical="center" wrapText="1" shrinkToFit="1"/>
      <protection/>
    </xf>
    <xf numFmtId="0" fontId="4" fillId="0" borderId="14" xfId="103" applyFont="1" applyBorder="1" applyAlignment="1">
      <alignment horizontal="center" vertical="center" wrapText="1" shrinkToFit="1"/>
      <protection/>
    </xf>
    <xf numFmtId="49" fontId="0" fillId="0" borderId="14" xfId="103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103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4" xfId="103" applyFont="1" applyBorder="1" applyAlignment="1">
      <alignment horizontal="center" vertical="center" wrapText="1" shrinkToFit="1"/>
      <protection/>
    </xf>
    <xf numFmtId="49" fontId="4" fillId="0" borderId="14" xfId="103" applyNumberFormat="1" applyFont="1" applyBorder="1" applyAlignment="1">
      <alignment horizontal="center" vertical="center" wrapText="1"/>
      <protection/>
    </xf>
    <xf numFmtId="0" fontId="4" fillId="0" borderId="14" xfId="103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103" applyFont="1" applyBorder="1" applyAlignment="1">
      <alignment horizontal="center" vertical="center"/>
      <protection/>
    </xf>
    <xf numFmtId="4" fontId="0" fillId="0" borderId="14" xfId="103" applyNumberFormat="1" applyFont="1" applyBorder="1" applyAlignment="1" applyProtection="1">
      <alignment horizontal="center" vertical="center" wrapText="1" shrinkToFit="1"/>
      <protection locked="0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49" fontId="0" fillId="0" borderId="14" xfId="103" applyNumberFormat="1" applyFont="1" applyBorder="1" applyAlignment="1">
      <alignment horizontal="center" vertical="center"/>
      <protection/>
    </xf>
    <xf numFmtId="4" fontId="4" fillId="0" borderId="14" xfId="103" applyNumberFormat="1" applyFont="1" applyBorder="1" applyAlignment="1" applyProtection="1">
      <alignment horizontal="center" vertical="center" wrapText="1" shrinkToFit="1"/>
      <protection locked="0"/>
    </xf>
    <xf numFmtId="4" fontId="3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103" applyFont="1" applyBorder="1" applyAlignment="1" applyProtection="1">
      <alignment horizontal="center" vertical="center" wrapText="1"/>
      <protection locked="0"/>
    </xf>
    <xf numFmtId="0" fontId="4" fillId="0" borderId="14" xfId="108" applyFont="1" applyBorder="1" applyAlignment="1">
      <alignment vertical="top" wrapText="1" shrinkToFit="1"/>
      <protection/>
    </xf>
    <xf numFmtId="0" fontId="4" fillId="0" borderId="14" xfId="108" applyFont="1" applyBorder="1" applyAlignment="1">
      <alignment horizontal="center" vertical="center" wrapText="1" shrinkToFit="1"/>
      <protection/>
    </xf>
    <xf numFmtId="4" fontId="4" fillId="0" borderId="14" xfId="106" applyNumberFormat="1" applyFont="1" applyBorder="1" applyAlignment="1">
      <alignment horizontal="center" vertical="center"/>
      <protection/>
    </xf>
    <xf numFmtId="192" fontId="4" fillId="0" borderId="14" xfId="106" applyNumberFormat="1" applyFont="1" applyBorder="1" applyAlignment="1">
      <alignment horizontal="center" vertical="center"/>
      <protection/>
    </xf>
    <xf numFmtId="49" fontId="0" fillId="0" borderId="14" xfId="106" applyNumberFormat="1" applyFont="1" applyBorder="1" applyAlignment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103" applyNumberFormat="1" applyFont="1" applyFill="1" applyBorder="1" applyAlignment="1">
      <alignment horizontal="center" vertical="center" wrapText="1"/>
      <protection/>
    </xf>
    <xf numFmtId="4" fontId="0" fillId="0" borderId="14" xfId="105" applyNumberFormat="1" applyFont="1" applyFill="1" applyBorder="1" applyAlignment="1">
      <alignment horizontal="center" vertical="center" wrapText="1"/>
      <protection/>
    </xf>
    <xf numFmtId="0" fontId="0" fillId="0" borderId="0" xfId="106" applyFont="1" applyAlignment="1">
      <alignment horizontal="center"/>
      <protection/>
    </xf>
    <xf numFmtId="0" fontId="25" fillId="0" borderId="0" xfId="108" applyFont="1" applyAlignment="1">
      <alignment horizontal="center"/>
      <protection/>
    </xf>
    <xf numFmtId="0" fontId="19" fillId="0" borderId="0" xfId="108" applyFont="1" applyAlignment="1">
      <alignment horizontal="center"/>
      <protection/>
    </xf>
    <xf numFmtId="0" fontId="4" fillId="0" borderId="14" xfId="109" applyFont="1" applyBorder="1" applyAlignment="1">
      <alignment horizontal="center" vertical="top" wrapText="1" shrinkToFit="1"/>
      <protection/>
    </xf>
    <xf numFmtId="0" fontId="4" fillId="0" borderId="14" xfId="108" applyFont="1" applyBorder="1" applyAlignment="1">
      <alignment horizontal="center" vertical="top"/>
      <protection/>
    </xf>
    <xf numFmtId="0" fontId="4" fillId="0" borderId="14" xfId="106" applyFont="1" applyBorder="1" applyAlignment="1">
      <alignment horizontal="center" vertical="center"/>
      <protection/>
    </xf>
    <xf numFmtId="0" fontId="4" fillId="0" borderId="14" xfId="108" applyFont="1" applyBorder="1" applyAlignment="1">
      <alignment horizontal="center" vertical="top" wrapText="1" shrinkToFi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9" xfId="99"/>
    <cellStyle name="Обычный 2" xfId="100"/>
    <cellStyle name="Обычный 2 2" xfId="101"/>
    <cellStyle name="Обычный 25" xfId="102"/>
    <cellStyle name="Обычный 3" xfId="103"/>
    <cellStyle name="Обычный 4" xfId="104"/>
    <cellStyle name="Обычный 5" xfId="105"/>
    <cellStyle name="Обычный_Додаток №5 2007рік" xfId="106"/>
    <cellStyle name="Обычный_Додаток №5 2007рік 10" xfId="107"/>
    <cellStyle name="Обычный_Перелiк(змiни)" xfId="108"/>
    <cellStyle name="Обычный_Перелiк(змiни)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SheetLayoutView="100" workbookViewId="0" topLeftCell="A80">
      <selection activeCell="A1" sqref="A1:I86"/>
    </sheetView>
  </sheetViews>
  <sheetFormatPr defaultColWidth="9.33203125" defaultRowHeight="12.75"/>
  <cols>
    <col min="1" max="1" width="12" style="22" customWidth="1"/>
    <col min="2" max="2" width="28.66015625" style="22" customWidth="1"/>
    <col min="3" max="3" width="29.83203125" style="22" customWidth="1"/>
    <col min="4" max="4" width="18.83203125" style="22" customWidth="1"/>
    <col min="5" max="5" width="12.33203125" style="22" customWidth="1"/>
    <col min="6" max="6" width="31" style="22" customWidth="1"/>
    <col min="7" max="7" width="28.5" style="22" customWidth="1"/>
    <col min="8" max="8" width="18.66015625" style="22" customWidth="1"/>
    <col min="9" max="9" width="19.83203125" style="22" customWidth="1"/>
    <col min="10" max="10" width="13.33203125" style="3" bestFit="1" customWidth="1"/>
    <col min="11" max="11" width="9.33203125" style="3" customWidth="1"/>
    <col min="12" max="12" width="9.66015625" style="3" customWidth="1"/>
    <col min="13" max="16384" width="9.33203125" style="3" customWidth="1"/>
  </cols>
  <sheetData>
    <row r="1" spans="8:9" ht="12.75">
      <c r="H1" s="87" t="s">
        <v>17</v>
      </c>
      <c r="I1" s="87"/>
    </row>
    <row r="2" spans="1:9" s="12" customFormat="1" ht="15.75">
      <c r="A2" s="14"/>
      <c r="B2" s="14"/>
      <c r="C2" s="14"/>
      <c r="D2" s="88" t="s">
        <v>16</v>
      </c>
      <c r="E2" s="88"/>
      <c r="F2" s="88"/>
      <c r="G2" s="14"/>
      <c r="H2" s="88" t="s">
        <v>91</v>
      </c>
      <c r="I2" s="88"/>
    </row>
    <row r="3" spans="1:9" s="12" customFormat="1" ht="15.75" hidden="1">
      <c r="A3" s="14"/>
      <c r="B3" s="14"/>
      <c r="C3" s="14"/>
      <c r="D3" s="14"/>
      <c r="E3" s="14"/>
      <c r="F3" s="14"/>
      <c r="G3" s="14"/>
      <c r="H3" s="23"/>
      <c r="I3" s="24"/>
    </row>
    <row r="4" spans="1:9" s="12" customFormat="1" ht="15.75">
      <c r="A4" s="14"/>
      <c r="B4" s="14"/>
      <c r="C4" s="14"/>
      <c r="D4" s="14"/>
      <c r="E4" s="14"/>
      <c r="F4" s="14"/>
      <c r="G4" s="14"/>
      <c r="H4" s="23"/>
      <c r="I4" s="24"/>
    </row>
    <row r="5" spans="1:9" s="12" customFormat="1" ht="15.75">
      <c r="A5" s="89" t="s">
        <v>15</v>
      </c>
      <c r="B5" s="89"/>
      <c r="C5" s="89"/>
      <c r="D5" s="89"/>
      <c r="E5" s="89"/>
      <c r="F5" s="89"/>
      <c r="G5" s="89"/>
      <c r="H5" s="89"/>
      <c r="I5" s="24"/>
    </row>
    <row r="6" spans="1:9" s="12" customFormat="1" ht="15.75" hidden="1">
      <c r="A6" s="13"/>
      <c r="B6" s="13"/>
      <c r="C6" s="13"/>
      <c r="D6" s="13"/>
      <c r="E6" s="13"/>
      <c r="F6" s="13"/>
      <c r="G6" s="13"/>
      <c r="H6" s="13"/>
      <c r="I6" s="24"/>
    </row>
    <row r="7" spans="1:9" s="12" customFormat="1" ht="15.75">
      <c r="A7" s="21" t="s">
        <v>14</v>
      </c>
      <c r="B7" s="21"/>
      <c r="C7" s="21"/>
      <c r="D7" s="21"/>
      <c r="E7" s="21"/>
      <c r="F7" s="21"/>
      <c r="G7" s="21"/>
      <c r="H7" s="21"/>
      <c r="I7" s="24"/>
    </row>
    <row r="8" spans="1:9" s="12" customFormat="1" ht="15.75">
      <c r="A8" s="89" t="s">
        <v>92</v>
      </c>
      <c r="B8" s="89"/>
      <c r="C8" s="89"/>
      <c r="D8" s="89"/>
      <c r="E8" s="89"/>
      <c r="F8" s="89"/>
      <c r="G8" s="89"/>
      <c r="H8" s="89"/>
      <c r="I8" s="24"/>
    </row>
    <row r="9" spans="1:9" s="12" customFormat="1" ht="15.75" hidden="1">
      <c r="A9" s="13"/>
      <c r="B9" s="13"/>
      <c r="C9" s="13"/>
      <c r="D9" s="13"/>
      <c r="E9" s="13"/>
      <c r="F9" s="13"/>
      <c r="G9" s="13"/>
      <c r="H9" s="13"/>
      <c r="I9" s="24"/>
    </row>
    <row r="10" spans="5:8" ht="18.75" customHeight="1" hidden="1">
      <c r="E10" s="22">
        <f>SUM(E12)</f>
        <v>0</v>
      </c>
      <c r="H10" s="25" t="s">
        <v>13</v>
      </c>
    </row>
    <row r="11" spans="2:9" ht="18.75" customHeight="1">
      <c r="B11" s="22" t="s">
        <v>12</v>
      </c>
      <c r="H11" s="25"/>
      <c r="I11" s="22" t="s">
        <v>1</v>
      </c>
    </row>
    <row r="12" spans="1:9" ht="16.5" customHeight="1">
      <c r="A12" s="90" t="s">
        <v>11</v>
      </c>
      <c r="B12" s="90"/>
      <c r="C12" s="90"/>
      <c r="D12" s="90"/>
      <c r="E12" s="91" t="s">
        <v>10</v>
      </c>
      <c r="F12" s="91"/>
      <c r="G12" s="91"/>
      <c r="H12" s="91"/>
      <c r="I12" s="92" t="s">
        <v>0</v>
      </c>
    </row>
    <row r="13" spans="1:15" ht="65.25" customHeight="1">
      <c r="A13" s="15" t="s">
        <v>9</v>
      </c>
      <c r="B13" s="79" t="s">
        <v>8</v>
      </c>
      <c r="C13" s="93" t="s">
        <v>7</v>
      </c>
      <c r="D13" s="93" t="s">
        <v>6</v>
      </c>
      <c r="E13" s="15" t="s">
        <v>9</v>
      </c>
      <c r="F13" s="16" t="s">
        <v>8</v>
      </c>
      <c r="G13" s="93" t="s">
        <v>7</v>
      </c>
      <c r="H13" s="93" t="s">
        <v>6</v>
      </c>
      <c r="I13" s="92"/>
      <c r="O13" s="11" t="s">
        <v>5</v>
      </c>
    </row>
    <row r="14" spans="1:11" ht="66.75" customHeight="1">
      <c r="A14" s="16" t="s">
        <v>4</v>
      </c>
      <c r="B14" s="80" t="s">
        <v>3</v>
      </c>
      <c r="C14" s="93"/>
      <c r="D14" s="93"/>
      <c r="E14" s="16" t="s">
        <v>4</v>
      </c>
      <c r="F14" s="80" t="s">
        <v>3</v>
      </c>
      <c r="G14" s="93"/>
      <c r="H14" s="93"/>
      <c r="I14" s="92"/>
      <c r="K14" s="10"/>
    </row>
    <row r="15" spans="1:11" ht="54.75" customHeight="1">
      <c r="A15" s="61" t="s">
        <v>29</v>
      </c>
      <c r="B15" s="62" t="s">
        <v>30</v>
      </c>
      <c r="C15" s="16"/>
      <c r="D15" s="37">
        <v>17790000</v>
      </c>
      <c r="E15" s="61" t="s">
        <v>29</v>
      </c>
      <c r="F15" s="62" t="s">
        <v>30</v>
      </c>
      <c r="G15" s="16"/>
      <c r="H15" s="37">
        <f>SUM(H16:H22)</f>
        <v>30181000</v>
      </c>
      <c r="I15" s="81">
        <f>H15+D15</f>
        <v>47971000</v>
      </c>
      <c r="K15" s="10"/>
    </row>
    <row r="16" spans="1:11" ht="120" customHeight="1">
      <c r="A16" s="16"/>
      <c r="B16" s="80"/>
      <c r="C16" s="16"/>
      <c r="D16" s="37"/>
      <c r="E16" s="63" t="s">
        <v>33</v>
      </c>
      <c r="F16" s="64" t="s">
        <v>31</v>
      </c>
      <c r="G16" s="1" t="s">
        <v>32</v>
      </c>
      <c r="H16" s="40">
        <v>615000</v>
      </c>
      <c r="I16" s="81">
        <f aca="true" t="shared" si="0" ref="I16:I22">H16+D16</f>
        <v>615000</v>
      </c>
      <c r="K16" s="10"/>
    </row>
    <row r="17" spans="1:11" ht="120" customHeight="1">
      <c r="A17" s="16"/>
      <c r="B17" s="80"/>
      <c r="C17" s="16"/>
      <c r="D17" s="37"/>
      <c r="E17" s="63" t="s">
        <v>146</v>
      </c>
      <c r="F17" s="65" t="s">
        <v>145</v>
      </c>
      <c r="G17" s="41" t="s">
        <v>147</v>
      </c>
      <c r="H17" s="40">
        <v>4050000</v>
      </c>
      <c r="I17" s="81">
        <f t="shared" si="0"/>
        <v>4050000</v>
      </c>
      <c r="K17" s="10"/>
    </row>
    <row r="18" spans="1:11" ht="67.5" customHeight="1">
      <c r="A18" s="16"/>
      <c r="B18" s="80"/>
      <c r="C18" s="16"/>
      <c r="D18" s="37"/>
      <c r="E18" s="38" t="s">
        <v>34</v>
      </c>
      <c r="F18" s="66" t="s">
        <v>35</v>
      </c>
      <c r="G18" s="39" t="s">
        <v>36</v>
      </c>
      <c r="H18" s="40">
        <v>4050000</v>
      </c>
      <c r="I18" s="81">
        <f t="shared" si="0"/>
        <v>4050000</v>
      </c>
      <c r="K18" s="10"/>
    </row>
    <row r="19" spans="1:11" ht="110.25" customHeight="1">
      <c r="A19" s="16"/>
      <c r="B19" s="80"/>
      <c r="C19" s="16"/>
      <c r="D19" s="37"/>
      <c r="E19" s="38" t="s">
        <v>37</v>
      </c>
      <c r="F19" s="66" t="s">
        <v>39</v>
      </c>
      <c r="G19" s="41" t="s">
        <v>38</v>
      </c>
      <c r="H19" s="40">
        <v>1067000</v>
      </c>
      <c r="I19" s="81">
        <f t="shared" si="0"/>
        <v>1067000</v>
      </c>
      <c r="K19" s="10"/>
    </row>
    <row r="20" spans="1:11" ht="112.5" customHeight="1">
      <c r="A20" s="16"/>
      <c r="B20" s="80"/>
      <c r="C20" s="16"/>
      <c r="D20" s="37"/>
      <c r="E20" s="38" t="s">
        <v>37</v>
      </c>
      <c r="F20" s="66" t="s">
        <v>39</v>
      </c>
      <c r="G20" s="41" t="s">
        <v>40</v>
      </c>
      <c r="H20" s="40">
        <v>1049000</v>
      </c>
      <c r="I20" s="81">
        <f t="shared" si="0"/>
        <v>1049000</v>
      </c>
      <c r="K20" s="10"/>
    </row>
    <row r="21" spans="1:11" ht="112.5" customHeight="1">
      <c r="A21" s="16"/>
      <c r="B21" s="80"/>
      <c r="C21" s="16"/>
      <c r="D21" s="37"/>
      <c r="E21" s="38" t="s">
        <v>43</v>
      </c>
      <c r="F21" s="59" t="s">
        <v>41</v>
      </c>
      <c r="G21" s="39" t="s">
        <v>42</v>
      </c>
      <c r="H21" s="40">
        <v>350000</v>
      </c>
      <c r="I21" s="81">
        <f t="shared" si="0"/>
        <v>350000</v>
      </c>
      <c r="K21" s="10"/>
    </row>
    <row r="22" spans="1:11" ht="112.5" customHeight="1">
      <c r="A22" s="16"/>
      <c r="B22" s="80"/>
      <c r="C22" s="16"/>
      <c r="D22" s="37"/>
      <c r="E22" s="38" t="s">
        <v>44</v>
      </c>
      <c r="F22" s="66" t="s">
        <v>45</v>
      </c>
      <c r="G22" s="39" t="s">
        <v>46</v>
      </c>
      <c r="H22" s="40">
        <v>19000000</v>
      </c>
      <c r="I22" s="81">
        <f t="shared" si="0"/>
        <v>19000000</v>
      </c>
      <c r="K22" s="10"/>
    </row>
    <row r="23" spans="1:11" ht="60" customHeight="1">
      <c r="A23" s="61" t="s">
        <v>18</v>
      </c>
      <c r="B23" s="62" t="s">
        <v>19</v>
      </c>
      <c r="C23" s="27"/>
      <c r="D23" s="27">
        <v>16110000</v>
      </c>
      <c r="E23" s="61" t="s">
        <v>18</v>
      </c>
      <c r="F23" s="62" t="s">
        <v>19</v>
      </c>
      <c r="G23" s="27"/>
      <c r="H23" s="27">
        <f>SUM(H24:H47)</f>
        <v>33310972</v>
      </c>
      <c r="I23" s="82">
        <f>H23+D23</f>
        <v>49420972</v>
      </c>
      <c r="K23" s="10"/>
    </row>
    <row r="24" spans="1:11" s="11" customFormat="1" ht="82.5" customHeight="1">
      <c r="A24" s="35"/>
      <c r="B24" s="2"/>
      <c r="C24" s="28"/>
      <c r="D24" s="30"/>
      <c r="E24" s="35" t="s">
        <v>20</v>
      </c>
      <c r="F24" s="2" t="s">
        <v>21</v>
      </c>
      <c r="G24" s="28" t="s">
        <v>143</v>
      </c>
      <c r="H24" s="31">
        <v>6495000</v>
      </c>
      <c r="I24" s="82">
        <f>H24+D24</f>
        <v>6495000</v>
      </c>
      <c r="K24" s="29"/>
    </row>
    <row r="25" spans="1:11" ht="90.75" customHeight="1">
      <c r="A25" s="35"/>
      <c r="B25" s="2"/>
      <c r="C25" s="28"/>
      <c r="D25" s="30"/>
      <c r="E25" s="1" t="s">
        <v>93</v>
      </c>
      <c r="F25" s="1" t="s">
        <v>94</v>
      </c>
      <c r="G25" s="28" t="s">
        <v>144</v>
      </c>
      <c r="H25" s="31">
        <v>12475000</v>
      </c>
      <c r="I25" s="81">
        <f aca="true" t="shared" si="1" ref="I25:I86">H25+D25</f>
        <v>12475000</v>
      </c>
      <c r="K25" s="10"/>
    </row>
    <row r="26" spans="1:11" ht="159.75" customHeight="1">
      <c r="A26" s="35"/>
      <c r="B26" s="2"/>
      <c r="C26" s="28"/>
      <c r="D26" s="30"/>
      <c r="E26" s="1" t="s">
        <v>93</v>
      </c>
      <c r="F26" s="1" t="s">
        <v>94</v>
      </c>
      <c r="G26" s="48" t="s">
        <v>96</v>
      </c>
      <c r="H26" s="31">
        <v>500000</v>
      </c>
      <c r="I26" s="81">
        <f t="shared" si="1"/>
        <v>500000</v>
      </c>
      <c r="K26" s="10"/>
    </row>
    <row r="27" spans="1:11" ht="76.5" customHeight="1">
      <c r="A27" s="35"/>
      <c r="B27" s="2"/>
      <c r="C27" s="28"/>
      <c r="D27" s="30"/>
      <c r="E27" s="1" t="s">
        <v>93</v>
      </c>
      <c r="F27" s="1" t="s">
        <v>94</v>
      </c>
      <c r="G27" s="48" t="s">
        <v>97</v>
      </c>
      <c r="H27" s="31">
        <v>500000</v>
      </c>
      <c r="I27" s="81">
        <f t="shared" si="1"/>
        <v>500000</v>
      </c>
      <c r="K27" s="10"/>
    </row>
    <row r="28" spans="1:11" ht="198" customHeight="1">
      <c r="A28" s="35"/>
      <c r="B28" s="2"/>
      <c r="C28" s="28"/>
      <c r="D28" s="30"/>
      <c r="E28" s="1" t="s">
        <v>93</v>
      </c>
      <c r="F28" s="1" t="s">
        <v>94</v>
      </c>
      <c r="G28" s="48" t="s">
        <v>98</v>
      </c>
      <c r="H28" s="31">
        <v>500000</v>
      </c>
      <c r="I28" s="81">
        <f t="shared" si="1"/>
        <v>500000</v>
      </c>
      <c r="K28" s="10"/>
    </row>
    <row r="29" spans="1:11" ht="102.75" customHeight="1">
      <c r="A29" s="1" t="s">
        <v>93</v>
      </c>
      <c r="B29" s="1" t="s">
        <v>94</v>
      </c>
      <c r="C29" s="28" t="s">
        <v>99</v>
      </c>
      <c r="D29" s="30">
        <v>500000</v>
      </c>
      <c r="E29" s="1" t="s">
        <v>93</v>
      </c>
      <c r="F29" s="1" t="s">
        <v>94</v>
      </c>
      <c r="G29" s="28" t="s">
        <v>99</v>
      </c>
      <c r="H29" s="31">
        <v>-500000</v>
      </c>
      <c r="I29" s="81">
        <f t="shared" si="1"/>
        <v>0</v>
      </c>
      <c r="K29" s="10"/>
    </row>
    <row r="30" spans="1:11" ht="117.75" customHeight="1">
      <c r="A30" s="1"/>
      <c r="B30" s="1"/>
      <c r="C30" s="28"/>
      <c r="D30" s="30"/>
      <c r="E30" s="1" t="s">
        <v>93</v>
      </c>
      <c r="F30" s="1" t="s">
        <v>94</v>
      </c>
      <c r="G30" s="28" t="s">
        <v>140</v>
      </c>
      <c r="H30" s="31">
        <v>500000</v>
      </c>
      <c r="I30" s="81">
        <f t="shared" si="1"/>
        <v>500000</v>
      </c>
      <c r="K30" s="10"/>
    </row>
    <row r="31" spans="1:11" ht="83.25" customHeight="1">
      <c r="A31" s="1" t="s">
        <v>93</v>
      </c>
      <c r="B31" s="1" t="s">
        <v>94</v>
      </c>
      <c r="C31" s="28" t="s">
        <v>100</v>
      </c>
      <c r="D31" s="30">
        <v>1200000</v>
      </c>
      <c r="E31" s="1" t="s">
        <v>93</v>
      </c>
      <c r="F31" s="1" t="s">
        <v>94</v>
      </c>
      <c r="G31" s="28" t="s">
        <v>100</v>
      </c>
      <c r="H31" s="31">
        <v>-1200000</v>
      </c>
      <c r="I31" s="81">
        <f t="shared" si="1"/>
        <v>0</v>
      </c>
      <c r="K31" s="10"/>
    </row>
    <row r="32" spans="1:11" ht="63.75" customHeight="1">
      <c r="A32" s="1"/>
      <c r="B32" s="1"/>
      <c r="C32" s="28"/>
      <c r="D32" s="30"/>
      <c r="E32" s="1" t="s">
        <v>93</v>
      </c>
      <c r="F32" s="1" t="s">
        <v>94</v>
      </c>
      <c r="G32" s="28" t="s">
        <v>95</v>
      </c>
      <c r="H32" s="31">
        <v>1200000</v>
      </c>
      <c r="I32" s="81">
        <f t="shared" si="1"/>
        <v>1200000</v>
      </c>
      <c r="K32" s="10"/>
    </row>
    <row r="33" spans="1:11" ht="117.75" customHeight="1">
      <c r="A33" s="1"/>
      <c r="B33" s="1"/>
      <c r="C33" s="48"/>
      <c r="D33" s="30"/>
      <c r="E33" s="1" t="s">
        <v>93</v>
      </c>
      <c r="F33" s="1" t="s">
        <v>94</v>
      </c>
      <c r="G33" s="48" t="s">
        <v>101</v>
      </c>
      <c r="H33" s="31">
        <v>1988000</v>
      </c>
      <c r="I33" s="81">
        <f t="shared" si="1"/>
        <v>1988000</v>
      </c>
      <c r="K33" s="10"/>
    </row>
    <row r="34" spans="1:11" ht="98.25" customHeight="1">
      <c r="A34" s="1"/>
      <c r="B34" s="1"/>
      <c r="C34" s="28"/>
      <c r="D34" s="30"/>
      <c r="E34" s="1" t="s">
        <v>93</v>
      </c>
      <c r="F34" s="1" t="s">
        <v>94</v>
      </c>
      <c r="G34" s="48" t="s">
        <v>102</v>
      </c>
      <c r="H34" s="31">
        <v>1863588</v>
      </c>
      <c r="I34" s="81">
        <f t="shared" si="1"/>
        <v>1863588</v>
      </c>
      <c r="K34" s="10"/>
    </row>
    <row r="35" spans="1:11" ht="123.75" customHeight="1">
      <c r="A35" s="1"/>
      <c r="B35" s="1"/>
      <c r="C35" s="28"/>
      <c r="D35" s="30"/>
      <c r="E35" s="1" t="s">
        <v>93</v>
      </c>
      <c r="F35" s="1" t="s">
        <v>94</v>
      </c>
      <c r="G35" s="48" t="s">
        <v>103</v>
      </c>
      <c r="H35" s="31">
        <v>500000</v>
      </c>
      <c r="I35" s="81">
        <f t="shared" si="1"/>
        <v>500000</v>
      </c>
      <c r="K35" s="10"/>
    </row>
    <row r="36" spans="1:11" ht="88.5" customHeight="1">
      <c r="A36" s="1"/>
      <c r="B36" s="1"/>
      <c r="C36" s="28"/>
      <c r="D36" s="30"/>
      <c r="E36" s="1" t="s">
        <v>93</v>
      </c>
      <c r="F36" s="1" t="s">
        <v>94</v>
      </c>
      <c r="G36" s="48" t="s">
        <v>104</v>
      </c>
      <c r="H36" s="31">
        <v>57787</v>
      </c>
      <c r="I36" s="81">
        <f t="shared" si="1"/>
        <v>57787</v>
      </c>
      <c r="K36" s="10"/>
    </row>
    <row r="37" spans="1:11" ht="132.75" customHeight="1">
      <c r="A37" s="35"/>
      <c r="B37" s="2"/>
      <c r="C37" s="28"/>
      <c r="D37" s="30"/>
      <c r="E37" s="1" t="s">
        <v>93</v>
      </c>
      <c r="F37" s="1" t="s">
        <v>94</v>
      </c>
      <c r="G37" s="48" t="s">
        <v>105</v>
      </c>
      <c r="H37" s="31">
        <v>2000000</v>
      </c>
      <c r="I37" s="81">
        <f t="shared" si="1"/>
        <v>2000000</v>
      </c>
      <c r="K37" s="10"/>
    </row>
    <row r="38" spans="1:11" ht="145.5" customHeight="1">
      <c r="A38" s="35"/>
      <c r="B38" s="2"/>
      <c r="C38" s="28"/>
      <c r="D38" s="30"/>
      <c r="E38" s="1" t="s">
        <v>93</v>
      </c>
      <c r="F38" s="1" t="s">
        <v>94</v>
      </c>
      <c r="G38" s="48" t="s">
        <v>106</v>
      </c>
      <c r="H38" s="31">
        <v>500000</v>
      </c>
      <c r="I38" s="81">
        <f t="shared" si="1"/>
        <v>500000</v>
      </c>
      <c r="K38" s="10"/>
    </row>
    <row r="39" spans="1:11" ht="153.75" customHeight="1">
      <c r="A39" s="1"/>
      <c r="B39" s="1"/>
      <c r="C39" s="28"/>
      <c r="D39" s="30"/>
      <c r="E39" s="1" t="s">
        <v>93</v>
      </c>
      <c r="F39" s="1" t="s">
        <v>94</v>
      </c>
      <c r="G39" s="48" t="s">
        <v>107</v>
      </c>
      <c r="H39" s="31">
        <v>500000</v>
      </c>
      <c r="I39" s="81">
        <f t="shared" si="1"/>
        <v>500000</v>
      </c>
      <c r="K39" s="10"/>
    </row>
    <row r="40" spans="1:11" ht="96" customHeight="1">
      <c r="A40" s="35"/>
      <c r="B40" s="2"/>
      <c r="C40" s="28"/>
      <c r="D40" s="30"/>
      <c r="E40" s="1" t="s">
        <v>93</v>
      </c>
      <c r="F40" s="1" t="s">
        <v>94</v>
      </c>
      <c r="G40" s="48" t="s">
        <v>108</v>
      </c>
      <c r="H40" s="31">
        <v>500000</v>
      </c>
      <c r="I40" s="81">
        <f t="shared" si="1"/>
        <v>500000</v>
      </c>
      <c r="K40" s="10"/>
    </row>
    <row r="41" spans="1:11" ht="85.5" customHeight="1">
      <c r="A41" s="35"/>
      <c r="B41" s="2"/>
      <c r="C41" s="28"/>
      <c r="D41" s="30"/>
      <c r="E41" s="1" t="s">
        <v>93</v>
      </c>
      <c r="F41" s="1" t="s">
        <v>94</v>
      </c>
      <c r="G41" s="48" t="s">
        <v>109</v>
      </c>
      <c r="H41" s="31">
        <v>2000000</v>
      </c>
      <c r="I41" s="81">
        <f t="shared" si="1"/>
        <v>2000000</v>
      </c>
      <c r="K41" s="10"/>
    </row>
    <row r="42" spans="1:11" ht="132.75" customHeight="1">
      <c r="A42" s="35"/>
      <c r="B42" s="2"/>
      <c r="C42" s="28"/>
      <c r="D42" s="30"/>
      <c r="E42" s="1" t="s">
        <v>93</v>
      </c>
      <c r="F42" s="1" t="s">
        <v>94</v>
      </c>
      <c r="G42" s="48" t="s">
        <v>110</v>
      </c>
      <c r="H42" s="31">
        <v>500000</v>
      </c>
      <c r="I42" s="81">
        <f t="shared" si="1"/>
        <v>500000</v>
      </c>
      <c r="K42" s="10"/>
    </row>
    <row r="43" spans="1:11" ht="88.5" customHeight="1">
      <c r="A43" s="35"/>
      <c r="B43" s="2"/>
      <c r="C43" s="28"/>
      <c r="D43" s="30"/>
      <c r="E43" s="1" t="s">
        <v>93</v>
      </c>
      <c r="F43" s="1" t="s">
        <v>94</v>
      </c>
      <c r="G43" s="48" t="s">
        <v>111</v>
      </c>
      <c r="H43" s="31">
        <v>500000</v>
      </c>
      <c r="I43" s="81">
        <f t="shared" si="1"/>
        <v>500000</v>
      </c>
      <c r="K43" s="10"/>
    </row>
    <row r="44" spans="1:11" ht="131.25" customHeight="1">
      <c r="A44" s="35"/>
      <c r="B44" s="2"/>
      <c r="C44" s="28"/>
      <c r="D44" s="30"/>
      <c r="E44" s="83" t="s">
        <v>113</v>
      </c>
      <c r="F44" s="1" t="s">
        <v>112</v>
      </c>
      <c r="G44" s="28" t="s">
        <v>114</v>
      </c>
      <c r="H44" s="31">
        <v>350000</v>
      </c>
      <c r="I44" s="81">
        <f t="shared" si="1"/>
        <v>350000</v>
      </c>
      <c r="K44" s="10"/>
    </row>
    <row r="45" spans="1:11" ht="151.5" customHeight="1">
      <c r="A45" s="35"/>
      <c r="B45" s="2"/>
      <c r="C45" s="28"/>
      <c r="D45" s="30"/>
      <c r="E45" s="49" t="s">
        <v>115</v>
      </c>
      <c r="F45" s="50" t="s">
        <v>116</v>
      </c>
      <c r="G45" s="48" t="s">
        <v>117</v>
      </c>
      <c r="H45" s="31">
        <v>500000</v>
      </c>
      <c r="I45" s="81">
        <f t="shared" si="1"/>
        <v>500000</v>
      </c>
      <c r="K45" s="10"/>
    </row>
    <row r="46" spans="1:11" ht="126.75" customHeight="1">
      <c r="A46" s="35"/>
      <c r="B46" s="2"/>
      <c r="C46" s="28"/>
      <c r="D46" s="30"/>
      <c r="E46" s="51" t="s">
        <v>115</v>
      </c>
      <c r="F46" s="49" t="s">
        <v>118</v>
      </c>
      <c r="G46" s="48" t="s">
        <v>119</v>
      </c>
      <c r="H46" s="31">
        <v>680000</v>
      </c>
      <c r="I46" s="81">
        <f t="shared" si="1"/>
        <v>680000</v>
      </c>
      <c r="K46" s="10"/>
    </row>
    <row r="47" spans="1:11" ht="126.75" customHeight="1">
      <c r="A47" s="35"/>
      <c r="B47" s="2"/>
      <c r="C47" s="28"/>
      <c r="D47" s="30"/>
      <c r="E47" s="51" t="s">
        <v>120</v>
      </c>
      <c r="F47" s="52" t="s">
        <v>121</v>
      </c>
      <c r="G47" s="52" t="s">
        <v>122</v>
      </c>
      <c r="H47" s="31">
        <v>401597</v>
      </c>
      <c r="I47" s="81">
        <f t="shared" si="1"/>
        <v>401597</v>
      </c>
      <c r="K47" s="10"/>
    </row>
    <row r="48" spans="1:11" ht="46.5" customHeight="1">
      <c r="A48" s="67" t="s">
        <v>47</v>
      </c>
      <c r="B48" s="68" t="s">
        <v>48</v>
      </c>
      <c r="C48" s="28"/>
      <c r="D48" s="42">
        <v>5000000</v>
      </c>
      <c r="E48" s="67" t="s">
        <v>47</v>
      </c>
      <c r="F48" s="68" t="s">
        <v>48</v>
      </c>
      <c r="G48" s="28"/>
      <c r="H48" s="33">
        <f>SUM(H49:H55)</f>
        <v>8961500</v>
      </c>
      <c r="I48" s="81">
        <f t="shared" si="1"/>
        <v>13961500</v>
      </c>
      <c r="K48" s="10"/>
    </row>
    <row r="49" spans="1:11" ht="93" customHeight="1">
      <c r="A49" s="35"/>
      <c r="B49" s="2"/>
      <c r="C49" s="28"/>
      <c r="D49" s="30"/>
      <c r="E49" s="54" t="s">
        <v>127</v>
      </c>
      <c r="F49" s="28" t="s">
        <v>123</v>
      </c>
      <c r="G49" s="46" t="s">
        <v>124</v>
      </c>
      <c r="H49" s="53">
        <v>1000000</v>
      </c>
      <c r="I49" s="81">
        <f t="shared" si="1"/>
        <v>1000000</v>
      </c>
      <c r="K49" s="10"/>
    </row>
    <row r="50" spans="1:11" ht="180" customHeight="1">
      <c r="A50" s="35"/>
      <c r="B50" s="2"/>
      <c r="C50" s="28"/>
      <c r="D50" s="30"/>
      <c r="E50" s="54" t="s">
        <v>128</v>
      </c>
      <c r="F50" s="46" t="s">
        <v>125</v>
      </c>
      <c r="G50" s="46" t="s">
        <v>126</v>
      </c>
      <c r="H50" s="53">
        <v>800000</v>
      </c>
      <c r="I50" s="81">
        <f t="shared" si="1"/>
        <v>800000</v>
      </c>
      <c r="K50" s="10"/>
    </row>
    <row r="51" spans="1:11" ht="168.75" customHeight="1">
      <c r="A51" s="35"/>
      <c r="B51" s="2"/>
      <c r="C51" s="28"/>
      <c r="D51" s="30"/>
      <c r="E51" s="54" t="s">
        <v>127</v>
      </c>
      <c r="F51" s="28" t="s">
        <v>123</v>
      </c>
      <c r="G51" s="46" t="s">
        <v>129</v>
      </c>
      <c r="H51" s="53">
        <v>830000</v>
      </c>
      <c r="I51" s="81">
        <f t="shared" si="1"/>
        <v>830000</v>
      </c>
      <c r="K51" s="10"/>
    </row>
    <row r="52" spans="1:11" ht="108.75" customHeight="1">
      <c r="A52" s="35"/>
      <c r="B52" s="2"/>
      <c r="C52" s="28"/>
      <c r="D52" s="30"/>
      <c r="E52" s="54" t="s">
        <v>127</v>
      </c>
      <c r="F52" s="28" t="s">
        <v>123</v>
      </c>
      <c r="G52" s="46" t="s">
        <v>130</v>
      </c>
      <c r="H52" s="53">
        <v>180000</v>
      </c>
      <c r="I52" s="81">
        <f t="shared" si="1"/>
        <v>180000</v>
      </c>
      <c r="K52" s="10"/>
    </row>
    <row r="53" spans="1:11" ht="85.5" customHeight="1">
      <c r="A53" s="35"/>
      <c r="B53" s="2"/>
      <c r="C53" s="28"/>
      <c r="D53" s="30"/>
      <c r="E53" s="54" t="s">
        <v>127</v>
      </c>
      <c r="F53" s="28" t="s">
        <v>123</v>
      </c>
      <c r="G53" s="46" t="s">
        <v>131</v>
      </c>
      <c r="H53" s="53">
        <v>5900000</v>
      </c>
      <c r="I53" s="81">
        <f t="shared" si="1"/>
        <v>5900000</v>
      </c>
      <c r="K53" s="10"/>
    </row>
    <row r="54" spans="1:11" ht="90.75" customHeight="1">
      <c r="A54" s="35"/>
      <c r="B54" s="2"/>
      <c r="C54" s="28"/>
      <c r="D54" s="30"/>
      <c r="E54" s="54" t="s">
        <v>127</v>
      </c>
      <c r="F54" s="28" t="s">
        <v>123</v>
      </c>
      <c r="G54" s="46" t="s">
        <v>132</v>
      </c>
      <c r="H54" s="53">
        <v>150000</v>
      </c>
      <c r="I54" s="81">
        <f t="shared" si="1"/>
        <v>150000</v>
      </c>
      <c r="K54" s="10"/>
    </row>
    <row r="55" spans="1:11" ht="133.5" customHeight="1">
      <c r="A55" s="35"/>
      <c r="B55" s="2"/>
      <c r="C55" s="28"/>
      <c r="D55" s="30"/>
      <c r="E55" s="54" t="s">
        <v>128</v>
      </c>
      <c r="F55" s="46" t="s">
        <v>125</v>
      </c>
      <c r="G55" s="46" t="s">
        <v>133</v>
      </c>
      <c r="H55" s="53">
        <v>101500</v>
      </c>
      <c r="I55" s="81">
        <f t="shared" si="1"/>
        <v>101500</v>
      </c>
      <c r="K55" s="10"/>
    </row>
    <row r="56" spans="1:11" ht="55.5" customHeight="1">
      <c r="A56" s="36" t="s">
        <v>86</v>
      </c>
      <c r="B56" s="32" t="s">
        <v>87</v>
      </c>
      <c r="C56" s="28"/>
      <c r="D56" s="30"/>
      <c r="E56" s="36" t="s">
        <v>86</v>
      </c>
      <c r="F56" s="32" t="s">
        <v>87</v>
      </c>
      <c r="G56" s="28"/>
      <c r="H56" s="33">
        <f>SUM(H57)</f>
        <v>29000</v>
      </c>
      <c r="I56" s="81">
        <f t="shared" si="1"/>
        <v>29000</v>
      </c>
      <c r="K56" s="10"/>
    </row>
    <row r="57" spans="1:11" ht="175.5" customHeight="1">
      <c r="A57" s="35"/>
      <c r="B57" s="2"/>
      <c r="C57" s="28"/>
      <c r="D57" s="30"/>
      <c r="E57" s="35" t="s">
        <v>88</v>
      </c>
      <c r="F57" s="2" t="s">
        <v>89</v>
      </c>
      <c r="G57" s="28" t="s">
        <v>90</v>
      </c>
      <c r="H57" s="31">
        <v>29000</v>
      </c>
      <c r="I57" s="81">
        <f t="shared" si="1"/>
        <v>29000</v>
      </c>
      <c r="K57" s="10"/>
    </row>
    <row r="58" spans="1:11" ht="46.5" customHeight="1">
      <c r="A58" s="36" t="s">
        <v>49</v>
      </c>
      <c r="B58" s="68" t="s">
        <v>50</v>
      </c>
      <c r="C58" s="28"/>
      <c r="D58" s="42">
        <v>1370000</v>
      </c>
      <c r="E58" s="36" t="s">
        <v>49</v>
      </c>
      <c r="F58" s="68" t="s">
        <v>50</v>
      </c>
      <c r="G58" s="28"/>
      <c r="H58" s="33">
        <f>SUM(H59:H62)</f>
        <v>1400000</v>
      </c>
      <c r="I58" s="81">
        <f t="shared" si="1"/>
        <v>2770000</v>
      </c>
      <c r="K58" s="10"/>
    </row>
    <row r="59" spans="1:11" ht="93.75" customHeight="1">
      <c r="A59" s="35"/>
      <c r="B59" s="2"/>
      <c r="C59" s="28"/>
      <c r="D59" s="30"/>
      <c r="E59" s="35" t="s">
        <v>51</v>
      </c>
      <c r="F59" s="69" t="s">
        <v>52</v>
      </c>
      <c r="G59" s="45" t="s">
        <v>71</v>
      </c>
      <c r="H59" s="31">
        <v>900000</v>
      </c>
      <c r="I59" s="81">
        <f t="shared" si="1"/>
        <v>900000</v>
      </c>
      <c r="K59" s="10"/>
    </row>
    <row r="60" spans="1:11" ht="63.75" customHeight="1">
      <c r="A60" s="35"/>
      <c r="B60" s="2"/>
      <c r="C60" s="28"/>
      <c r="D60" s="30"/>
      <c r="E60" s="35" t="s">
        <v>53</v>
      </c>
      <c r="F60" s="70" t="s">
        <v>54</v>
      </c>
      <c r="G60" s="46" t="s">
        <v>72</v>
      </c>
      <c r="H60" s="31">
        <v>300000</v>
      </c>
      <c r="I60" s="81">
        <f t="shared" si="1"/>
        <v>300000</v>
      </c>
      <c r="K60" s="10"/>
    </row>
    <row r="61" spans="1:11" ht="198" customHeight="1">
      <c r="A61" s="35"/>
      <c r="B61" s="2"/>
      <c r="C61" s="28"/>
      <c r="D61" s="30"/>
      <c r="E61" s="35" t="s">
        <v>55</v>
      </c>
      <c r="F61" s="84" t="s">
        <v>56</v>
      </c>
      <c r="G61" s="43" t="s">
        <v>57</v>
      </c>
      <c r="H61" s="31">
        <v>500000</v>
      </c>
      <c r="I61" s="81">
        <f t="shared" si="1"/>
        <v>500000</v>
      </c>
      <c r="K61" s="10"/>
    </row>
    <row r="62" spans="1:11" ht="102.75" customHeight="1">
      <c r="A62" s="35" t="s">
        <v>60</v>
      </c>
      <c r="B62" s="69" t="s">
        <v>58</v>
      </c>
      <c r="C62" s="1" t="s">
        <v>59</v>
      </c>
      <c r="D62" s="30">
        <v>300000</v>
      </c>
      <c r="E62" s="35" t="s">
        <v>60</v>
      </c>
      <c r="F62" s="69" t="s">
        <v>58</v>
      </c>
      <c r="G62" s="1" t="s">
        <v>59</v>
      </c>
      <c r="H62" s="31">
        <v>-300000</v>
      </c>
      <c r="I62" s="81">
        <f t="shared" si="1"/>
        <v>0</v>
      </c>
      <c r="K62" s="10"/>
    </row>
    <row r="63" spans="1:11" ht="46.5" customHeight="1">
      <c r="A63" s="32">
        <v>1110000</v>
      </c>
      <c r="B63" s="2"/>
      <c r="C63" s="71" t="s">
        <v>61</v>
      </c>
      <c r="D63" s="42">
        <v>11230000</v>
      </c>
      <c r="E63" s="32">
        <v>1110000</v>
      </c>
      <c r="F63" s="2"/>
      <c r="G63" s="71" t="s">
        <v>61</v>
      </c>
      <c r="H63" s="33">
        <f>SUM(H64:H66)</f>
        <v>2011804</v>
      </c>
      <c r="I63" s="81">
        <f t="shared" si="1"/>
        <v>13241804</v>
      </c>
      <c r="K63" s="10"/>
    </row>
    <row r="64" spans="1:11" ht="129.75" customHeight="1">
      <c r="A64" s="35"/>
      <c r="B64" s="2"/>
      <c r="C64" s="28"/>
      <c r="D64" s="30"/>
      <c r="E64" s="35" t="s">
        <v>62</v>
      </c>
      <c r="F64" s="2" t="s">
        <v>63</v>
      </c>
      <c r="G64" s="28" t="s">
        <v>64</v>
      </c>
      <c r="H64" s="30">
        <v>1903579</v>
      </c>
      <c r="I64" s="81">
        <f t="shared" si="1"/>
        <v>1903579</v>
      </c>
      <c r="K64" s="10"/>
    </row>
    <row r="65" spans="1:11" ht="103.5" customHeight="1">
      <c r="A65" s="35"/>
      <c r="B65" s="2"/>
      <c r="C65" s="28"/>
      <c r="D65" s="30"/>
      <c r="E65" s="35" t="s">
        <v>62</v>
      </c>
      <c r="F65" s="2" t="s">
        <v>63</v>
      </c>
      <c r="G65" s="28" t="s">
        <v>65</v>
      </c>
      <c r="H65" s="30">
        <v>70000</v>
      </c>
      <c r="I65" s="81">
        <f>H65+D65</f>
        <v>70000</v>
      </c>
      <c r="K65" s="10"/>
    </row>
    <row r="66" spans="1:11" ht="178.5" customHeight="1">
      <c r="A66" s="72">
        <v>1117340</v>
      </c>
      <c r="B66" s="64" t="s">
        <v>58</v>
      </c>
      <c r="C66" s="64" t="s">
        <v>66</v>
      </c>
      <c r="D66" s="30">
        <v>7000000</v>
      </c>
      <c r="E66" s="72">
        <v>1117340</v>
      </c>
      <c r="F66" s="64" t="s">
        <v>58</v>
      </c>
      <c r="G66" s="64" t="s">
        <v>66</v>
      </c>
      <c r="H66" s="31">
        <v>38225</v>
      </c>
      <c r="I66" s="81">
        <f>H66+D66</f>
        <v>7038225</v>
      </c>
      <c r="K66" s="10"/>
    </row>
    <row r="67" spans="1:11" ht="56.25" customHeight="1">
      <c r="A67" s="67" t="s">
        <v>27</v>
      </c>
      <c r="B67" s="68" t="s">
        <v>28</v>
      </c>
      <c r="C67" s="67"/>
      <c r="D67" s="68">
        <v>352510530</v>
      </c>
      <c r="E67" s="67" t="s">
        <v>27</v>
      </c>
      <c r="F67" s="68" t="s">
        <v>28</v>
      </c>
      <c r="G67" s="28"/>
      <c r="H67" s="33">
        <f>SUM(H68:H78)</f>
        <v>47101610</v>
      </c>
      <c r="I67" s="81">
        <f t="shared" si="1"/>
        <v>399612140</v>
      </c>
      <c r="K67" s="10"/>
    </row>
    <row r="68" spans="1:11" ht="152.25" customHeight="1">
      <c r="A68" s="51" t="s">
        <v>75</v>
      </c>
      <c r="B68" s="2" t="s">
        <v>73</v>
      </c>
      <c r="C68" s="1" t="s">
        <v>74</v>
      </c>
      <c r="D68" s="47">
        <v>20000000</v>
      </c>
      <c r="E68" s="51" t="s">
        <v>75</v>
      </c>
      <c r="F68" s="2" t="s">
        <v>73</v>
      </c>
      <c r="G68" s="1" t="s">
        <v>74</v>
      </c>
      <c r="H68" s="31">
        <v>-10000000</v>
      </c>
      <c r="I68" s="81">
        <f t="shared" si="1"/>
        <v>10000000</v>
      </c>
      <c r="K68" s="10"/>
    </row>
    <row r="69" spans="1:11" ht="164.25" customHeight="1">
      <c r="A69" s="34">
        <v>1216030</v>
      </c>
      <c r="B69" s="2" t="s">
        <v>76</v>
      </c>
      <c r="C69" s="1" t="s">
        <v>77</v>
      </c>
      <c r="D69" s="73">
        <v>5000000</v>
      </c>
      <c r="E69" s="34">
        <v>1216030</v>
      </c>
      <c r="F69" s="2" t="s">
        <v>76</v>
      </c>
      <c r="G69" s="1" t="s">
        <v>77</v>
      </c>
      <c r="H69" s="31">
        <v>-5000000</v>
      </c>
      <c r="I69" s="81">
        <f t="shared" si="1"/>
        <v>0</v>
      </c>
      <c r="K69" s="10"/>
    </row>
    <row r="70" spans="1:11" ht="154.5" customHeight="1">
      <c r="A70" s="34">
        <v>1216030</v>
      </c>
      <c r="B70" s="2" t="s">
        <v>76</v>
      </c>
      <c r="C70" s="1" t="s">
        <v>78</v>
      </c>
      <c r="D70" s="73">
        <v>5000000</v>
      </c>
      <c r="E70" s="34">
        <v>1216030</v>
      </c>
      <c r="F70" s="2" t="s">
        <v>76</v>
      </c>
      <c r="G70" s="1" t="s">
        <v>78</v>
      </c>
      <c r="H70" s="31">
        <v>-5000000</v>
      </c>
      <c r="I70" s="81">
        <f t="shared" si="1"/>
        <v>0</v>
      </c>
      <c r="K70" s="10"/>
    </row>
    <row r="71" spans="1:11" ht="114.75" customHeight="1">
      <c r="A71" s="67"/>
      <c r="B71" s="68"/>
      <c r="C71" s="67"/>
      <c r="D71" s="68"/>
      <c r="E71" s="34">
        <v>1216030</v>
      </c>
      <c r="F71" s="2" t="s">
        <v>76</v>
      </c>
      <c r="G71" s="28" t="s">
        <v>83</v>
      </c>
      <c r="H71" s="31">
        <v>1000000</v>
      </c>
      <c r="I71" s="81">
        <f t="shared" si="1"/>
        <v>1000000</v>
      </c>
      <c r="K71" s="10"/>
    </row>
    <row r="72" spans="1:11" ht="198.75" customHeight="1">
      <c r="A72" s="67"/>
      <c r="B72" s="68"/>
      <c r="C72" s="67"/>
      <c r="D72" s="68"/>
      <c r="E72" s="34">
        <v>1216030</v>
      </c>
      <c r="F72" s="2" t="s">
        <v>76</v>
      </c>
      <c r="G72" s="60" t="s">
        <v>142</v>
      </c>
      <c r="H72" s="31">
        <v>54000000</v>
      </c>
      <c r="I72" s="81">
        <f t="shared" si="1"/>
        <v>54000000</v>
      </c>
      <c r="K72" s="10"/>
    </row>
    <row r="73" spans="1:11" ht="92.25" customHeight="1">
      <c r="A73" s="67"/>
      <c r="B73" s="68"/>
      <c r="C73" s="67"/>
      <c r="D73" s="68"/>
      <c r="E73" s="51" t="s">
        <v>79</v>
      </c>
      <c r="F73" s="74" t="s">
        <v>69</v>
      </c>
      <c r="G73" s="55" t="s">
        <v>134</v>
      </c>
      <c r="H73" s="31">
        <v>15500000</v>
      </c>
      <c r="I73" s="81">
        <f t="shared" si="1"/>
        <v>15500000</v>
      </c>
      <c r="K73" s="10"/>
    </row>
    <row r="74" spans="1:11" ht="111" customHeight="1">
      <c r="A74" s="67"/>
      <c r="B74" s="68"/>
      <c r="C74" s="67"/>
      <c r="D74" s="68"/>
      <c r="E74" s="51" t="s">
        <v>79</v>
      </c>
      <c r="F74" s="74" t="s">
        <v>69</v>
      </c>
      <c r="G74" s="28" t="s">
        <v>135</v>
      </c>
      <c r="H74" s="31">
        <v>493000</v>
      </c>
      <c r="I74" s="81">
        <f t="shared" si="1"/>
        <v>493000</v>
      </c>
      <c r="K74" s="10"/>
    </row>
    <row r="75" spans="1:11" ht="111" customHeight="1">
      <c r="A75" s="85" t="s">
        <v>80</v>
      </c>
      <c r="B75" s="59" t="s">
        <v>81</v>
      </c>
      <c r="C75" s="28" t="s">
        <v>141</v>
      </c>
      <c r="D75" s="86">
        <v>8500000</v>
      </c>
      <c r="E75" s="85" t="s">
        <v>80</v>
      </c>
      <c r="F75" s="59" t="s">
        <v>81</v>
      </c>
      <c r="G75" s="28" t="s">
        <v>141</v>
      </c>
      <c r="H75" s="86">
        <v>-8500000</v>
      </c>
      <c r="I75" s="81">
        <f t="shared" si="1"/>
        <v>0</v>
      </c>
      <c r="K75" s="10"/>
    </row>
    <row r="76" spans="1:11" ht="106.5" customHeight="1">
      <c r="A76" s="67"/>
      <c r="B76" s="68"/>
      <c r="C76" s="67"/>
      <c r="D76" s="68"/>
      <c r="E76" s="51" t="s">
        <v>80</v>
      </c>
      <c r="F76" s="2" t="s">
        <v>81</v>
      </c>
      <c r="G76" s="1" t="s">
        <v>82</v>
      </c>
      <c r="H76" s="31">
        <v>3830500</v>
      </c>
      <c r="I76" s="81">
        <f t="shared" si="1"/>
        <v>3830500</v>
      </c>
      <c r="K76" s="10"/>
    </row>
    <row r="77" spans="1:11" ht="116.25" customHeight="1">
      <c r="A77" s="67"/>
      <c r="B77" s="68"/>
      <c r="C77" s="67"/>
      <c r="D77" s="68"/>
      <c r="E77" s="51" t="s">
        <v>79</v>
      </c>
      <c r="F77" s="74" t="s">
        <v>69</v>
      </c>
      <c r="G77" s="28" t="s">
        <v>84</v>
      </c>
      <c r="H77" s="31">
        <v>257000</v>
      </c>
      <c r="I77" s="81">
        <f t="shared" si="1"/>
        <v>257000</v>
      </c>
      <c r="K77" s="10"/>
    </row>
    <row r="78" spans="1:11" ht="87.75" customHeight="1">
      <c r="A78" s="75"/>
      <c r="B78" s="69"/>
      <c r="C78" s="69"/>
      <c r="D78" s="73"/>
      <c r="E78" s="34">
        <v>1216030</v>
      </c>
      <c r="F78" s="2" t="s">
        <v>76</v>
      </c>
      <c r="G78" s="69" t="s">
        <v>85</v>
      </c>
      <c r="H78" s="31">
        <v>521110</v>
      </c>
      <c r="I78" s="81">
        <f t="shared" si="1"/>
        <v>521110</v>
      </c>
      <c r="K78" s="10"/>
    </row>
    <row r="79" spans="1:11" ht="54" customHeight="1">
      <c r="A79" s="32">
        <v>1910000</v>
      </c>
      <c r="B79" s="68" t="s">
        <v>68</v>
      </c>
      <c r="C79" s="68"/>
      <c r="D79" s="76">
        <v>18605600</v>
      </c>
      <c r="E79" s="32">
        <v>1910000</v>
      </c>
      <c r="F79" s="68" t="s">
        <v>68</v>
      </c>
      <c r="G79" s="1"/>
      <c r="H79" s="44">
        <f>SUM(H80)</f>
        <v>400000</v>
      </c>
      <c r="I79" s="81">
        <f t="shared" si="1"/>
        <v>19005600</v>
      </c>
      <c r="K79" s="10"/>
    </row>
    <row r="80" spans="1:11" ht="87.75" customHeight="1">
      <c r="A80" s="35"/>
      <c r="B80" s="2"/>
      <c r="C80" s="28"/>
      <c r="D80" s="30"/>
      <c r="E80" s="2">
        <v>1917670</v>
      </c>
      <c r="F80" s="74" t="s">
        <v>69</v>
      </c>
      <c r="G80" s="1" t="s">
        <v>70</v>
      </c>
      <c r="H80" s="77">
        <v>400000</v>
      </c>
      <c r="I80" s="81">
        <f t="shared" si="1"/>
        <v>400000</v>
      </c>
      <c r="K80" s="10"/>
    </row>
    <row r="81" spans="1:11" ht="67.5" customHeight="1">
      <c r="A81" s="36"/>
      <c r="B81" s="32"/>
      <c r="C81" s="28"/>
      <c r="D81" s="30"/>
      <c r="E81" s="36" t="s">
        <v>22</v>
      </c>
      <c r="F81" s="32" t="s">
        <v>23</v>
      </c>
      <c r="G81" s="28"/>
      <c r="H81" s="33">
        <f>SUM(H82:H83)</f>
        <v>1545212</v>
      </c>
      <c r="I81" s="81">
        <f t="shared" si="1"/>
        <v>1545212</v>
      </c>
      <c r="K81" s="10"/>
    </row>
    <row r="82" spans="1:11" ht="72" customHeight="1">
      <c r="A82" s="36"/>
      <c r="B82" s="32"/>
      <c r="C82" s="28"/>
      <c r="D82" s="30"/>
      <c r="E82" s="35" t="s">
        <v>24</v>
      </c>
      <c r="F82" s="2" t="s">
        <v>25</v>
      </c>
      <c r="G82" s="28" t="s">
        <v>67</v>
      </c>
      <c r="H82" s="31">
        <v>1500000</v>
      </c>
      <c r="I82" s="81">
        <f t="shared" si="1"/>
        <v>1500000</v>
      </c>
      <c r="K82" s="10"/>
    </row>
    <row r="83" spans="1:11" ht="98.25" customHeight="1">
      <c r="A83" s="35"/>
      <c r="B83" s="2"/>
      <c r="C83" s="28"/>
      <c r="D83" s="30"/>
      <c r="E83" s="35" t="s">
        <v>24</v>
      </c>
      <c r="F83" s="2" t="s">
        <v>25</v>
      </c>
      <c r="G83" s="28" t="s">
        <v>26</v>
      </c>
      <c r="H83" s="31">
        <v>45212</v>
      </c>
      <c r="I83" s="81">
        <f t="shared" si="1"/>
        <v>45212</v>
      </c>
      <c r="K83" s="10"/>
    </row>
    <row r="84" spans="1:11" ht="39" customHeight="1">
      <c r="A84" s="67" t="s">
        <v>136</v>
      </c>
      <c r="B84" s="68" t="s">
        <v>137</v>
      </c>
      <c r="C84" s="28"/>
      <c r="D84" s="58">
        <v>87125612</v>
      </c>
      <c r="E84" s="67" t="s">
        <v>136</v>
      </c>
      <c r="F84" s="68" t="s">
        <v>137</v>
      </c>
      <c r="G84" s="28"/>
      <c r="H84" s="33">
        <f>SUM(H85)</f>
        <v>-14500000</v>
      </c>
      <c r="I84" s="81">
        <f t="shared" si="1"/>
        <v>72625612</v>
      </c>
      <c r="K84" s="10"/>
    </row>
    <row r="85" spans="1:11" ht="98.25" customHeight="1">
      <c r="A85" s="57">
        <v>3718881</v>
      </c>
      <c r="B85" s="78" t="s">
        <v>138</v>
      </c>
      <c r="C85" s="1" t="s">
        <v>139</v>
      </c>
      <c r="D85" s="56">
        <v>87125612</v>
      </c>
      <c r="E85" s="57">
        <v>3718881</v>
      </c>
      <c r="F85" s="78" t="s">
        <v>138</v>
      </c>
      <c r="G85" s="1" t="s">
        <v>139</v>
      </c>
      <c r="H85" s="31">
        <v>-14500000</v>
      </c>
      <c r="I85" s="81">
        <f t="shared" si="1"/>
        <v>72625612</v>
      </c>
      <c r="K85" s="10"/>
    </row>
    <row r="86" spans="1:10" ht="37.5" customHeight="1">
      <c r="A86" s="2"/>
      <c r="B86" s="17" t="s">
        <v>2</v>
      </c>
      <c r="C86" s="1"/>
      <c r="D86" s="18">
        <v>510871742</v>
      </c>
      <c r="E86" s="2"/>
      <c r="F86" s="19"/>
      <c r="G86" s="20"/>
      <c r="H86" s="18">
        <f>H81+H79+H67+H63+H58+H56+H48+H23+H15+H84</f>
        <v>110441098</v>
      </c>
      <c r="I86" s="81">
        <f t="shared" si="1"/>
        <v>621312840</v>
      </c>
      <c r="J86" s="6"/>
    </row>
    <row r="87" spans="1:10" ht="15">
      <c r="A87" s="8"/>
      <c r="B87" s="8"/>
      <c r="C87" s="8"/>
      <c r="D87" s="8"/>
      <c r="E87" s="8"/>
      <c r="F87" s="8"/>
      <c r="G87" s="8"/>
      <c r="H87" s="8"/>
      <c r="I87" s="8"/>
      <c r="J87" s="6"/>
    </row>
    <row r="88" spans="1:10" ht="15.75" customHeight="1">
      <c r="A88" s="8"/>
      <c r="B88" s="8"/>
      <c r="C88" s="9"/>
      <c r="D88" s="8"/>
      <c r="E88" s="8"/>
      <c r="F88" s="8"/>
      <c r="G88" s="8"/>
      <c r="H88" s="8"/>
      <c r="I88" s="8"/>
      <c r="J88" s="6"/>
    </row>
    <row r="89" spans="3:5" ht="15.75">
      <c r="C89" s="7"/>
      <c r="D89" s="5"/>
      <c r="E89" s="5"/>
    </row>
    <row r="90" ht="12.75" customHeight="1">
      <c r="C90" s="4"/>
    </row>
    <row r="91" ht="12.75" customHeight="1">
      <c r="C91" s="4"/>
    </row>
    <row r="92" spans="3:4" ht="12.75" customHeight="1">
      <c r="C92" s="4"/>
      <c r="D92" s="26"/>
    </row>
    <row r="93" ht="12.75" customHeight="1">
      <c r="C93" s="4"/>
    </row>
    <row r="94" ht="15.75">
      <c r="C94" s="4"/>
    </row>
  </sheetData>
  <sheetProtection/>
  <mergeCells count="12">
    <mergeCell ref="G13:G14"/>
    <mergeCell ref="H13:H14"/>
    <mergeCell ref="H1:I1"/>
    <mergeCell ref="H2:I2"/>
    <mergeCell ref="D2:F2"/>
    <mergeCell ref="A5:H5"/>
    <mergeCell ref="A8:H8"/>
    <mergeCell ref="A12:D12"/>
    <mergeCell ref="E12:H12"/>
    <mergeCell ref="I12:I14"/>
    <mergeCell ref="C13:C14"/>
    <mergeCell ref="D13:D14"/>
  </mergeCells>
  <printOptions/>
  <pageMargins left="0.1968503937007874" right="0.1968503937007874" top="0.5905511811023623" bottom="1.5748031496062993" header="0.31496062992125984" footer="0.31496062992125984"/>
  <pageSetup horizontalDpi="600" verticalDpi="600" orientation="landscape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d03-hariv</cp:lastModifiedBy>
  <cp:lastPrinted>2023-02-28T13:16:13Z</cp:lastPrinted>
  <dcterms:created xsi:type="dcterms:W3CDTF">2014-01-17T10:52:16Z</dcterms:created>
  <dcterms:modified xsi:type="dcterms:W3CDTF">2023-03-01T14:02:19Z</dcterms:modified>
  <cp:category/>
  <cp:version/>
  <cp:contentType/>
  <cp:contentStatus/>
</cp:coreProperties>
</file>