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дод-1" sheetId="1" r:id="rId1"/>
  </sheets>
  <definedNames>
    <definedName name="_xlfn.AGGREGATE" hidden="1">#NAME?</definedName>
    <definedName name="_xlnm.Print_Area" localSheetId="0">'дод-1'!$A$1:$I$81</definedName>
  </definedNames>
  <calcPr fullCalcOnLoad="1"/>
</workbook>
</file>

<file path=xl/sharedStrings.xml><?xml version="1.0" encoding="utf-8"?>
<sst xmlns="http://schemas.openxmlformats.org/spreadsheetml/2006/main" count="335" uniqueCount="121">
  <si>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</si>
  <si>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</si>
  <si>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</si>
  <si>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</si>
  <si>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</si>
  <si>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</si>
  <si>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</si>
  <si>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</si>
  <si>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</si>
  <si>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</si>
  <si>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</si>
  <si>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</si>
  <si>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С.В.Надал</t>
  </si>
  <si>
    <t xml:space="preserve">Затверджено </t>
  </si>
  <si>
    <t xml:space="preserve">Міський голова </t>
  </si>
  <si>
    <t>ВСЬОГО</t>
  </si>
  <si>
    <t xml:space="preserve">об'єктів, видатки на які у 2019 р. будуть </t>
  </si>
  <si>
    <t xml:space="preserve">до рішення міської ради </t>
  </si>
  <si>
    <t>1000000</t>
  </si>
  <si>
    <t>Управлінню культури і мистецтв</t>
  </si>
  <si>
    <t xml:space="preserve">Забезпечення діяльності інших закладів в галузі культури і мистецтва  </t>
  </si>
  <si>
    <t>Капітальний ремонт -  очищення озерця довкола Козацького острова в парку " Топільче" в м.Тернополі</t>
  </si>
  <si>
    <t>Придбання мінітехніки ( обладнання)</t>
  </si>
  <si>
    <t>0610000</t>
  </si>
  <si>
    <t>Управління освіти і науки</t>
  </si>
  <si>
    <t>0611020</t>
  </si>
  <si>
    <t>Надання загальної  середньої освіти загальноосвітніми   навчальними закладами  ( в т.ч. школою-дитячим садком, інтернатом  при школі), спеціалізованими  школами, ліцеями, гімназіями, колегіумами</t>
  </si>
  <si>
    <t xml:space="preserve">Тернопільській спеціалізованій школі І-ІІІ ступенів №5 з поглибленим вивченням іноземних мов ТМР  на придбання основних засобів ( субвенція з державного бюджету) </t>
  </si>
  <si>
    <t xml:space="preserve">ТСШ І-ІІІст. №7 з поглибленим вивченням іноземних мов ТМР на придбання основних засобів   ( субвенція з державного бюджету) </t>
  </si>
  <si>
    <t xml:space="preserve">ТНВК "Загальноосвітня школа І-ІІІст. медичний ліцей №15 "ТМР  на придбання основних засобів  ( субвенція з державного бюджету) </t>
  </si>
  <si>
    <t>ТСШ І-ІІІст. №17 ім. В. Вихруща з поглибленим вивченням іноземних мов ТМР на придбання основних засобів  ( субвенція з державного бюджету)</t>
  </si>
  <si>
    <t xml:space="preserve">ТЗОШ І-ІІІст. №19 ТМР на придбання основних засобів ( субвенція з державного бюджету) </t>
  </si>
  <si>
    <t xml:space="preserve">Тернопільському ліцею №21 спеціалізованій мистецькій школі ім. І. Герети ТМР на придбання основних засобів  ( субвенція з державного бюджету) </t>
  </si>
  <si>
    <t xml:space="preserve">ТЗОШ І-ІІІст. №24 ТМР на придбання основних засобів ( субвенція з державного бюджету) </t>
  </si>
  <si>
    <t>ТЗОШ І-ІІІст. №27 ім. В. Гурняка ТМР на придбання основних засобів   ( субвенція з державного бюджету)</t>
  </si>
  <si>
    <t xml:space="preserve">ТНВК "Дошкільний навчальний заклад-загальноосвітня школа І-ІІст.№30" ТМР на придбання основних засобів   ( субвенція з державного бюджету) </t>
  </si>
  <si>
    <t>ТНВК "Школа-сад №28  "ТМР на придбання основних засобів  ( субвенція з державного бюджету)</t>
  </si>
  <si>
    <t>0611070</t>
  </si>
  <si>
    <t>Надання загальної середньої освіти спеціалізованими загально-освітніми  школами- інтернатами, школами та іншими навчальними  закладами  для дітей ,які потребують корекції фізичного та (або) розумового розвитку</t>
  </si>
  <si>
    <t>Тернопільській  спеціальній   загальноосвітній    школі I-III ступенів   Тернопільської міської ради   на придбання основних засобів  ( субвенція з державного бюджету)</t>
  </si>
  <si>
    <t>1210000</t>
  </si>
  <si>
    <t>Управління  житлово-комунального господарства, благоустрою  та екології</t>
  </si>
  <si>
    <t>1210160</t>
  </si>
  <si>
    <t>Керівництво і управління у відповідній сфері у містах (місті Києві), селищах, об"єднаних територіальних громад</t>
  </si>
  <si>
    <t>Капітальний ремонт приміщення по вул. Коперника,1</t>
  </si>
  <si>
    <t>Організація благоустрою населених пунктів</t>
  </si>
  <si>
    <t>Капітальний ремонт - встановлення зупинок громадського транспорту</t>
  </si>
  <si>
    <t>Капітальний ремонт - влаштування обмежувачів руху та пристроїв примусового зниження швидкості в м.Тернополі</t>
  </si>
  <si>
    <t>Будівництво об"єктів житлово-комунального господарства</t>
  </si>
  <si>
    <t>Будівництво бюветів</t>
  </si>
  <si>
    <t>Співфінансування інвестиційних проектів, що реалізуються за рахунок коштів державного фонду регіонального розвитку</t>
  </si>
  <si>
    <t>Дамба Тернопільського  ставу по вул.Руській у м.Тернополі - реконструкція</t>
  </si>
  <si>
    <t>Капаітальний ремонт міжквартальних проїздів</t>
  </si>
  <si>
    <t>Експлуатація та технічне обслуговування житлового фонду</t>
  </si>
  <si>
    <t>Капітальний ремонт житлового фонду,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</si>
  <si>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Внески  до статутного капіталу суб"єктів господарювання</t>
  </si>
  <si>
    <t>КП "Тернопільтеплокомуненерго"  на поповнення статутного капіталу в обмін на корпоративні права</t>
  </si>
  <si>
    <t>КП  " Ритуальна служба"  на поповнення статутного капіталу в обмін на корпоративні права</t>
  </si>
  <si>
    <t>0700000</t>
  </si>
  <si>
    <t>Відділ   охорони здоров'я  та медичного забезпечення- всього</t>
  </si>
  <si>
    <t>0712080</t>
  </si>
  <si>
    <t>Амбулаторно-поліклінічна допомога населенню, крім первинної медичної допомоги</t>
  </si>
  <si>
    <t>Комунальному некомерційному підприємству  "Тернопільський міський лікувально-діагностичний центр" на реставрацію приміщень  за адресою вул.Руськка,  47</t>
  </si>
  <si>
    <t>Управління у справах сім"ї, молодіжної політики і  спорту</t>
  </si>
  <si>
    <t>Утримання та навчально -тренувальна робота комунальних дитячо-юнацьких спортивних шкіл</t>
  </si>
  <si>
    <t xml:space="preserve">На капітальний ремонт  приміщення спортивного комплексу  за адресою вул. Братів Бойчуків, 4а в м. Тернополі ( фізкультурно-оздоровчий комплекс) </t>
  </si>
  <si>
    <t>Додаток №1</t>
  </si>
  <si>
    <t>Утримання та навчально-тренувальна робота дитячо-юнацьких спортивних шкіл</t>
  </si>
  <si>
    <t>Капітальний ремонт - влаштування акустичної системи та пожежної сигналізації в спортивному комплексі за адресою вул.Братів Бойчуків,4а в м. Тернополі ( фізкультурно-оздоровчий комплекс)</t>
  </si>
  <si>
    <t>1216011</t>
  </si>
  <si>
    <t>0110150</t>
  </si>
  <si>
    <t xml:space="preserve">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</si>
  <si>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 xml:space="preserve">Придбання основних засобів та предметів довгострокового користування </t>
  </si>
  <si>
    <t>0110000</t>
  </si>
  <si>
    <t xml:space="preserve">Міська рада </t>
  </si>
  <si>
    <t>0117370</t>
  </si>
  <si>
    <t>Реалізація інших заходів щодо соціально-економічного розвитку територій –</t>
  </si>
  <si>
    <t xml:space="preserve">Реконструкція благоустрою території для облаштування індустріального парку по вул.Микуленькій в м.Тернополі </t>
  </si>
  <si>
    <t>0116086</t>
  </si>
  <si>
    <t xml:space="preserve">  КП " Тернопільбудінвестзамовник"Виготовлення ПКД на будівництво та придбання доступного житла</t>
  </si>
  <si>
    <t xml:space="preserve">Інша діяльність щодо забезпечення  житлом громадян </t>
  </si>
  <si>
    <t>0611010</t>
  </si>
  <si>
    <t xml:space="preserve">Надання дошкільної освіти </t>
  </si>
  <si>
    <t xml:space="preserve">ТДНЗ № 9  ТМРна придбання основних засобів </t>
  </si>
  <si>
    <t xml:space="preserve">ТДНЗ № 17  ТМР на придбання основних засобів </t>
  </si>
  <si>
    <t xml:space="preserve">ТДНЗ № 33  ТМР на придбання основних засобів </t>
  </si>
  <si>
    <t xml:space="preserve">ТДНЗ № 37  ТМР на придбання основних засобів </t>
  </si>
  <si>
    <t xml:space="preserve">ТДНЗ № 25  ТМР на придбання основних засобів </t>
  </si>
  <si>
    <t xml:space="preserve">ТДНЗ № 26  ТМР на придбання основних засобів </t>
  </si>
  <si>
    <t xml:space="preserve">ТДНЗ № 27  ТМР на придбання основних засобів </t>
  </si>
  <si>
    <t xml:space="preserve">ТДНЗ № 1  ТМР на капітальний ремонт будівлі </t>
  </si>
  <si>
    <t>ТДНЗ № 25 ТМР на капітальний ремонт системи комунікацій</t>
  </si>
  <si>
    <t xml:space="preserve">ТДНЗ № 31 ТМР на капітальний ремонт будівлі </t>
  </si>
  <si>
    <t xml:space="preserve">ТДНЗ № 23  ТМР на капітальний ремонт будівлі </t>
  </si>
  <si>
    <t xml:space="preserve">ТДНЗ № 33  ТМР на капітальний ремонт будівлі </t>
  </si>
  <si>
    <t>0611170</t>
  </si>
  <si>
    <t>Забезпечення діяльності інклюзивно-ресурсних центрів</t>
  </si>
  <si>
    <t>Придбання спеціального автомобіля для інклюзивно-ресурсного центру м. Тернополя (на умовах співфінансування)</t>
  </si>
  <si>
    <t xml:space="preserve">ТНВК "Школа-колегіум Патріарха Й. Сліпого ТМР на капітальний ремонт асфальтного покриття </t>
  </si>
  <si>
    <t>Тернопільська загальноосвітня школа І-ІІІ ступенів №10 ТМР на  капітальний ремонт сходів</t>
  </si>
  <si>
    <t>ТСШ І-ІІІст. №17 ім. В. Вихруща з поглибленим вивченням іноземних мов ТМР на капітальний ремонт будівлі</t>
  </si>
  <si>
    <t>ТЗОШ І-ІІІст. №28 ТМР на придбання основних засобів</t>
  </si>
  <si>
    <t>Чернихівській ЗОШ І-ІІІ ст. ТМР на капітальний ремонт будівлі</t>
  </si>
  <si>
    <t>0611150</t>
  </si>
  <si>
    <t>Методичне забезпечення діяльності навчальних закладів</t>
  </si>
  <si>
    <t>Тернопільському комунальному методичному центру науково-освітніх інновацій та моніторингу на реставрацію будівлі з реконструкцію кабінетів за адресою бульвар Т. Шевченка в м. Тернополі</t>
  </si>
  <si>
    <t>Тернопільському комунальному методичному центру науково-освітніх інновацій та моніторингу на реставрацію будівлі з реконструкцію кабінетів</t>
  </si>
  <si>
    <t>Ремонтно-реставрацініроботи частини головного фасаду будівлі за адресою бульвар Т. Шевченка в м. Тернополі</t>
  </si>
  <si>
    <t>Управління транспорту, комунікацій та зв'язку</t>
  </si>
  <si>
    <t xml:space="preserve">Внески до статутного капіталу субєктів  господарювань </t>
  </si>
  <si>
    <t xml:space="preserve">КП "Тернопільелекторотранс" на придбання б/к автобусів іноземного виробництва </t>
  </si>
  <si>
    <t xml:space="preserve">КП "Тернопільелекторотранс" на придбання  автобусів іноземного виробництва </t>
  </si>
  <si>
    <t xml:space="preserve">Внески до статутного капіталу субєктів господарювання </t>
  </si>
  <si>
    <t xml:space="preserve"> КП " Тернопільський міський стадіон"на поповнення статутного капіталу в обмін на корпоративні права</t>
  </si>
  <si>
    <t xml:space="preserve">На капітальний ремонт будівлі басейну за адресою вул. Братів Бойчуків, 4а в м. Тернополі  </t>
  </si>
  <si>
    <t>3110000</t>
  </si>
  <si>
    <t xml:space="preserve">Управління обліку та контролю за використанням  комунального  майна </t>
  </si>
  <si>
    <t xml:space="preserve">Інші заходи, пов"язані з економічною діяльністю </t>
  </si>
  <si>
    <t>Капітальний ремонт даху будівлі за адресою вул. Гетьмана Сагайдачного,10</t>
  </si>
  <si>
    <t>від 2012.19 7/42/8</t>
  </si>
  <si>
    <t>Капітальний ремонт  та реконструкція об"єктів благоустрою,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</si>
</sst>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zł&quot;;\-#,##0\ &quot;zł&quot;"/>
    <numFmt numFmtId="191" formatCode="#,##0\ &quot;zł&quot;;[Red]\-#,##0\ &quot;zł&quot;"/>
    <numFmt numFmtId="192" formatCode="#,##0.00\ &quot;zł&quot;;\-#,##0.00\ &quot;zł&quot;"/>
    <numFmt numFmtId="193" formatCode="#,##0.00\ &quot;zł&quot;;[Red]\-#,##0.00\ &quot;zł&quot;"/>
    <numFmt numFmtId="194" formatCode="_-* #,##0\ &quot;zł&quot;_-;\-* #,##0\ &quot;zł&quot;_-;_-* &quot;-&quot;\ &quot;zł&quot;_-;_-@_-"/>
    <numFmt numFmtId="195" formatCode="_-* #,##0\ _z_ł_-;\-* #,##0\ _z_ł_-;_-* &quot;-&quot;\ _z_ł_-;_-@_-"/>
    <numFmt numFmtId="196" formatCode="_-* #,##0.00\ &quot;zł&quot;_-;\-* #,##0.00\ &quot;zł&quot;_-;_-* &quot;-&quot;??\ &quot;zł&quot;_-;_-@_-"/>
    <numFmt numFmtId="197" formatCode="_-* #,##0.00\ _z_ł_-;\-* #,##0.00\ _z_ł_-;_-* &quot;-&quot;??\ _z_ł_-;_-@_-"/>
    <numFmt numFmtId="198" formatCode="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_ ;\-#,##0\ "/>
    <numFmt numFmtId="205" formatCode="_-* #,##0.000\ &quot;₴&quot;_-;\-* #,##0.000\ &quot;₴&quot;_-;_-* &quot;-&quot;???\ &quot;₴&quot;_-;_-@_-"/>
    <numFmt numFmtId="206" formatCode="#,##0.000_ ;\-#,##0.000\ "/>
    <numFmt numFmtId="207" formatCode="#,##0.0_р_."/>
    <numFmt numFmtId="208" formatCode="#,##0.000"/>
    <numFmt numFmtId="209" formatCode="_-* #,##0.0_р_._-;\-* #,##0.0_р_._-;_-* &quot;-&quot;?_р_._-;_-@_-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0"/>
    </font>
    <font>
      <sz val="9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7" fillId="22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5" fillId="3" borderId="0" applyNumberFormat="0" applyBorder="0" applyAlignment="0" applyProtection="0"/>
    <xf numFmtId="0" fontId="0" fillId="23" borderId="8" applyNumberFormat="0" applyFont="0" applyAlignment="0" applyProtection="0"/>
    <xf numFmtId="0" fontId="26" fillId="22" borderId="9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75">
      <alignment/>
      <protection/>
    </xf>
    <xf numFmtId="0" fontId="0" fillId="0" borderId="0" xfId="75" applyFont="1">
      <alignment/>
      <protection/>
    </xf>
    <xf numFmtId="0" fontId="1" fillId="0" borderId="0" xfId="75" applyFont="1" applyAlignment="1">
      <alignment horizontal="center"/>
      <protection/>
    </xf>
    <xf numFmtId="0" fontId="0" fillId="0" borderId="0" xfId="73">
      <alignment/>
      <protection/>
    </xf>
    <xf numFmtId="0" fontId="2" fillId="0" borderId="0" xfId="73" applyFont="1">
      <alignment/>
      <protection/>
    </xf>
    <xf numFmtId="0" fontId="0" fillId="0" borderId="0" xfId="73" applyFont="1">
      <alignment/>
      <protection/>
    </xf>
    <xf numFmtId="0" fontId="6" fillId="0" borderId="0" xfId="73" applyFont="1">
      <alignment/>
      <protection/>
    </xf>
    <xf numFmtId="198" fontId="0" fillId="0" borderId="0" xfId="73" applyNumberFormat="1">
      <alignment/>
      <protection/>
    </xf>
    <xf numFmtId="0" fontId="0" fillId="0" borderId="0" xfId="73" applyFont="1">
      <alignment/>
      <protection/>
    </xf>
    <xf numFmtId="0" fontId="8" fillId="0" borderId="0" xfId="75" applyFont="1" applyAlignment="1">
      <alignment horizontal="center"/>
      <protection/>
    </xf>
    <xf numFmtId="0" fontId="6" fillId="0" borderId="0" xfId="73" applyFont="1" applyBorder="1" applyAlignment="1">
      <alignment/>
      <protection/>
    </xf>
    <xf numFmtId="0" fontId="0" fillId="0" borderId="0" xfId="73" applyBorder="1">
      <alignment/>
      <protection/>
    </xf>
    <xf numFmtId="0" fontId="9" fillId="0" borderId="0" xfId="75" applyFont="1">
      <alignment/>
      <protection/>
    </xf>
    <xf numFmtId="0" fontId="6" fillId="0" borderId="0" xfId="75" applyFont="1">
      <alignment/>
      <protection/>
    </xf>
    <xf numFmtId="0" fontId="6" fillId="0" borderId="0" xfId="75" applyFont="1" applyAlignment="1">
      <alignment horizontal="right"/>
      <protection/>
    </xf>
    <xf numFmtId="0" fontId="9" fillId="0" borderId="0" xfId="75" applyFont="1" applyAlignment="1">
      <alignment horizontal="right"/>
      <protection/>
    </xf>
    <xf numFmtId="0" fontId="10" fillId="0" borderId="10" xfId="75" applyFont="1" applyBorder="1" applyAlignment="1">
      <alignment horizontal="center" vertical="top"/>
      <protection/>
    </xf>
    <xf numFmtId="0" fontId="10" fillId="0" borderId="11" xfId="75" applyFont="1" applyBorder="1" applyAlignment="1">
      <alignment vertical="top" wrapText="1" shrinkToFit="1"/>
      <protection/>
    </xf>
    <xf numFmtId="0" fontId="10" fillId="0" borderId="10" xfId="75" applyFont="1" applyBorder="1" applyAlignment="1">
      <alignment horizontal="center" vertical="top" wrapText="1" shrinkToFit="1"/>
      <protection/>
    </xf>
    <xf numFmtId="0" fontId="10" fillId="0" borderId="11" xfId="75" applyFont="1" applyBorder="1" applyAlignment="1">
      <alignment horizontal="center" vertical="top" wrapText="1" shrinkToFit="1"/>
      <protection/>
    </xf>
    <xf numFmtId="0" fontId="10" fillId="0" borderId="12" xfId="75" applyFont="1" applyBorder="1" applyAlignment="1">
      <alignment horizontal="center" vertical="center" wrapText="1" shrinkToFit="1"/>
      <protection/>
    </xf>
    <xf numFmtId="0" fontId="11" fillId="0" borderId="13" xfId="73" applyFont="1" applyBorder="1" applyAlignment="1">
      <alignment horizontal="center" vertical="center" wrapText="1"/>
      <protection/>
    </xf>
    <xf numFmtId="0" fontId="11" fillId="0" borderId="13" xfId="75" applyFont="1" applyBorder="1" applyAlignment="1">
      <alignment horizontal="center" vertical="top" wrapText="1" shrinkToFit="1"/>
      <protection/>
    </xf>
    <xf numFmtId="0" fontId="11" fillId="0" borderId="13" xfId="73" applyFont="1" applyBorder="1" applyAlignment="1">
      <alignment horizontal="center" vertical="center"/>
      <protection/>
    </xf>
    <xf numFmtId="198" fontId="11" fillId="0" borderId="13" xfId="73" applyNumberFormat="1" applyFont="1" applyBorder="1" applyAlignment="1">
      <alignment horizontal="center" vertical="center" wrapText="1"/>
      <protection/>
    </xf>
    <xf numFmtId="198" fontId="11" fillId="0" borderId="13" xfId="73" applyNumberFormat="1" applyFont="1" applyBorder="1" applyAlignment="1">
      <alignment horizontal="center" vertical="center"/>
      <protection/>
    </xf>
    <xf numFmtId="0" fontId="11" fillId="0" borderId="10" xfId="73" applyFont="1" applyBorder="1" applyAlignment="1">
      <alignment horizontal="center" vertical="center" wrapText="1"/>
      <protection/>
    </xf>
    <xf numFmtId="198" fontId="11" fillId="0" borderId="10" xfId="73" applyNumberFormat="1" applyFont="1" applyBorder="1" applyAlignment="1">
      <alignment horizontal="center"/>
      <protection/>
    </xf>
    <xf numFmtId="198" fontId="11" fillId="0" borderId="10" xfId="73" applyNumberFormat="1" applyFont="1" applyBorder="1">
      <alignment/>
      <protection/>
    </xf>
    <xf numFmtId="49" fontId="3" fillId="0" borderId="10" xfId="75" applyNumberFormat="1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 wrapText="1"/>
      <protection/>
    </xf>
    <xf numFmtId="198" fontId="3" fillId="0" borderId="10" xfId="73" applyNumberFormat="1" applyFont="1" applyBorder="1" applyAlignment="1">
      <alignment horizontal="center" vertical="center" wrapText="1"/>
      <protection/>
    </xf>
    <xf numFmtId="198" fontId="3" fillId="0" borderId="10" xfId="73" applyNumberFormat="1" applyFont="1" applyBorder="1" applyAlignment="1">
      <alignment horizontal="center" vertical="center"/>
      <protection/>
    </xf>
    <xf numFmtId="198" fontId="3" fillId="0" borderId="13" xfId="73" applyNumberFormat="1" applyFont="1" applyBorder="1" applyAlignment="1">
      <alignment horizontal="center" vertical="center"/>
      <protection/>
    </xf>
    <xf numFmtId="0" fontId="13" fillId="0" borderId="10" xfId="7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0" xfId="73" applyFont="1">
      <alignment/>
      <protection/>
    </xf>
    <xf numFmtId="0" fontId="13" fillId="0" borderId="0" xfId="73" applyFont="1">
      <alignment/>
      <protection/>
    </xf>
    <xf numFmtId="0" fontId="9" fillId="0" borderId="0" xfId="73" applyFont="1">
      <alignment/>
      <protection/>
    </xf>
    <xf numFmtId="0" fontId="8" fillId="0" borderId="0" xfId="73" applyFont="1" applyBorder="1" applyAlignment="1">
      <alignment horizontal="center" vertical="center" wrapText="1"/>
      <protection/>
    </xf>
    <xf numFmtId="199" fontId="12" fillId="0" borderId="13" xfId="73" applyNumberFormat="1" applyFont="1" applyBorder="1" applyAlignment="1">
      <alignment horizontal="center" vertical="center"/>
      <protection/>
    </xf>
    <xf numFmtId="199" fontId="12" fillId="0" borderId="10" xfId="74" applyNumberFormat="1" applyFont="1" applyBorder="1" applyAlignment="1">
      <alignment horizontal="center" vertical="center" wrapText="1"/>
      <protection/>
    </xf>
    <xf numFmtId="0" fontId="15" fillId="0" borderId="10" xfId="74" applyFont="1" applyBorder="1" applyAlignment="1">
      <alignment horizontal="center" vertical="center"/>
      <protection/>
    </xf>
    <xf numFmtId="0" fontId="15" fillId="0" borderId="10" xfId="74" applyFont="1" applyBorder="1" applyAlignment="1">
      <alignment horizontal="center" vertical="center" wrapText="1"/>
      <protection/>
    </xf>
    <xf numFmtId="199" fontId="13" fillId="0" borderId="10" xfId="74" applyNumberFormat="1" applyFont="1" applyBorder="1" applyAlignment="1">
      <alignment horizontal="center" vertical="center" wrapText="1"/>
      <protection/>
    </xf>
    <xf numFmtId="198" fontId="12" fillId="0" borderId="10" xfId="73" applyNumberFormat="1" applyFont="1" applyBorder="1" applyAlignment="1">
      <alignment horizontal="center" vertical="center"/>
      <protection/>
    </xf>
    <xf numFmtId="198" fontId="12" fillId="0" borderId="13" xfId="73" applyNumberFormat="1" applyFont="1" applyBorder="1" applyAlignment="1">
      <alignment horizontal="center" vertical="center"/>
      <protection/>
    </xf>
    <xf numFmtId="199" fontId="13" fillId="0" borderId="10" xfId="64" applyNumberFormat="1" applyFont="1" applyBorder="1" applyAlignment="1">
      <alignment horizontal="center" vertical="center" wrapText="1"/>
      <protection/>
    </xf>
    <xf numFmtId="199" fontId="13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10" xfId="73" applyFont="1" applyBorder="1" applyAlignment="1">
      <alignment horizontal="center" vertical="center" wrapText="1"/>
      <protection/>
    </xf>
    <xf numFmtId="199" fontId="12" fillId="0" borderId="10" xfId="73" applyNumberFormat="1" applyFont="1" applyBorder="1" applyAlignment="1">
      <alignment horizontal="center" vertical="center" wrapText="1"/>
      <protection/>
    </xf>
    <xf numFmtId="198" fontId="13" fillId="0" borderId="10" xfId="73" applyNumberFormat="1" applyFont="1" applyBorder="1" applyAlignment="1">
      <alignment horizontal="center" vertical="center" wrapText="1"/>
      <protection/>
    </xf>
    <xf numFmtId="49" fontId="12" fillId="0" borderId="10" xfId="76" applyNumberFormat="1" applyFont="1" applyBorder="1" applyAlignment="1">
      <alignment horizontal="center" vertical="center"/>
      <protection/>
    </xf>
    <xf numFmtId="0" fontId="12" fillId="0" borderId="10" xfId="74" applyFont="1" applyBorder="1" applyAlignment="1">
      <alignment horizontal="center" vertical="center" wrapText="1"/>
      <protection/>
    </xf>
    <xf numFmtId="199" fontId="13" fillId="0" borderId="10" xfId="73" applyNumberFormat="1" applyFont="1" applyBorder="1" applyAlignment="1">
      <alignment horizontal="center" vertical="center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0" fontId="12" fillId="0" borderId="10" xfId="64" applyFont="1" applyBorder="1" applyAlignment="1" applyProtection="1">
      <alignment horizontal="center" vertical="center" wrapText="1" shrinkToFit="1"/>
      <protection locked="0"/>
    </xf>
    <xf numFmtId="208" fontId="12" fillId="0" borderId="10" xfId="74" applyNumberFormat="1" applyFont="1" applyBorder="1" applyAlignment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 shrinkToFit="1"/>
      <protection locked="0"/>
    </xf>
    <xf numFmtId="0" fontId="15" fillId="0" borderId="10" xfId="64" applyFont="1" applyBorder="1" applyAlignment="1" applyProtection="1">
      <alignment horizontal="center" vertical="center" wrapText="1" shrinkToFit="1"/>
      <protection locked="0"/>
    </xf>
    <xf numFmtId="199" fontId="13" fillId="0" borderId="10" xfId="74" applyNumberFormat="1" applyFont="1" applyBorder="1" applyAlignment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10" xfId="64" applyFont="1" applyBorder="1" applyAlignment="1" applyProtection="1">
      <alignment horizontal="center" vertical="center" wrapText="1" shrinkToFit="1"/>
      <protection locked="0"/>
    </xf>
    <xf numFmtId="199" fontId="12" fillId="0" borderId="10" xfId="73" applyNumberFormat="1" applyFont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 shrinkToFit="1"/>
      <protection/>
    </xf>
    <xf numFmtId="0" fontId="12" fillId="0" borderId="10" xfId="64" applyFont="1" applyBorder="1" applyAlignment="1">
      <alignment horizontal="center" vertical="center" wrapText="1" shrinkToFit="1"/>
      <protection/>
    </xf>
    <xf numFmtId="199" fontId="15" fillId="0" borderId="10" xfId="64" applyNumberFormat="1" applyFont="1" applyBorder="1" applyAlignment="1" applyProtection="1">
      <alignment horizontal="center" vertical="center" wrapText="1" shrinkToFit="1"/>
      <protection locked="0"/>
    </xf>
    <xf numFmtId="199" fontId="16" fillId="0" borderId="10" xfId="64" applyNumberFormat="1" applyFont="1" applyBorder="1" applyAlignment="1" applyProtection="1">
      <alignment horizontal="center" vertical="center" wrapText="1" shrinkToFit="1"/>
      <protection locked="0"/>
    </xf>
    <xf numFmtId="49" fontId="13" fillId="0" borderId="10" xfId="64" applyNumberFormat="1" applyFont="1" applyBorder="1" applyAlignment="1">
      <alignment horizontal="center" vertical="center" wrapText="1" shrinkToFit="1"/>
      <protection/>
    </xf>
    <xf numFmtId="0" fontId="13" fillId="0" borderId="10" xfId="64" applyFont="1" applyBorder="1" applyAlignment="1">
      <alignment horizontal="center" vertical="center" wrapText="1" shrinkToFit="1"/>
      <protection/>
    </xf>
    <xf numFmtId="198" fontId="13" fillId="0" borderId="10" xfId="74" applyNumberFormat="1" applyFont="1" applyBorder="1" applyAlignment="1">
      <alignment horizontal="center" vertical="center" wrapText="1"/>
      <protection/>
    </xf>
    <xf numFmtId="198" fontId="15" fillId="0" borderId="10" xfId="64" applyNumberFormat="1" applyFont="1" applyBorder="1" applyAlignment="1" applyProtection="1">
      <alignment horizontal="center" vertical="center" wrapText="1" shrinkToFit="1"/>
      <protection locked="0"/>
    </xf>
    <xf numFmtId="0" fontId="18" fillId="0" borderId="10" xfId="64" applyFont="1" applyBorder="1" applyAlignment="1">
      <alignment horizontal="center" vertical="center" wrapText="1"/>
      <protection/>
    </xf>
    <xf numFmtId="0" fontId="15" fillId="0" borderId="10" xfId="64" applyFont="1" applyBorder="1" applyAlignment="1">
      <alignment horizontal="center" vertical="center" wrapText="1"/>
      <protection/>
    </xf>
    <xf numFmtId="49" fontId="19" fillId="0" borderId="10" xfId="64" applyNumberFormat="1" applyFont="1" applyBorder="1" applyAlignment="1">
      <alignment horizontal="center" vertical="center" wrapText="1"/>
      <protection/>
    </xf>
    <xf numFmtId="0" fontId="19" fillId="0" borderId="10" xfId="64" applyFont="1" applyBorder="1" applyAlignment="1" applyProtection="1">
      <alignment horizontal="center" vertical="center" wrapText="1" shrinkToFit="1"/>
      <protection locked="0"/>
    </xf>
    <xf numFmtId="198" fontId="16" fillId="0" borderId="10" xfId="64" applyNumberFormat="1" applyFont="1" applyBorder="1" applyAlignment="1" applyProtection="1">
      <alignment horizontal="center" vertical="center" wrapText="1" shrinkToFit="1"/>
      <protection locked="0"/>
    </xf>
    <xf numFmtId="49" fontId="20" fillId="0" borderId="10" xfId="64" applyNumberFormat="1" applyFont="1" applyBorder="1" applyAlignment="1">
      <alignment horizontal="center" vertical="center" wrapText="1"/>
      <protection/>
    </xf>
    <xf numFmtId="0" fontId="20" fillId="0" borderId="11" xfId="64" applyFont="1" applyBorder="1" applyAlignment="1">
      <alignment horizontal="center" vertical="center" wrapText="1"/>
      <protection/>
    </xf>
    <xf numFmtId="0" fontId="15" fillId="0" borderId="13" xfId="74" applyFont="1" applyBorder="1" applyAlignment="1">
      <alignment horizontal="center" vertical="center" wrapText="1"/>
      <protection/>
    </xf>
    <xf numFmtId="0" fontId="19" fillId="0" borderId="10" xfId="64" applyFont="1" applyBorder="1" applyAlignment="1">
      <alignment horizontal="center" vertical="center" wrapText="1"/>
      <protection/>
    </xf>
    <xf numFmtId="0" fontId="19" fillId="0" borderId="10" xfId="64" applyFont="1" applyBorder="1" applyAlignment="1" applyProtection="1">
      <alignment horizontal="center" vertical="center" wrapText="1" shrinkToFit="1"/>
      <protection locked="0"/>
    </xf>
    <xf numFmtId="0" fontId="20" fillId="0" borderId="10" xfId="64" applyFont="1" applyBorder="1" applyAlignment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6" fillId="0" borderId="10" xfId="64" applyFont="1" applyBorder="1" applyAlignment="1" applyProtection="1">
      <alignment horizontal="center" vertical="center" wrapText="1" shrinkToFit="1"/>
      <protection locked="0"/>
    </xf>
    <xf numFmtId="0" fontId="20" fillId="0" borderId="10" xfId="64" applyFont="1" applyBorder="1" applyAlignment="1">
      <alignment horizontal="center" vertical="center" wrapText="1"/>
      <protection/>
    </xf>
    <xf numFmtId="0" fontId="20" fillId="0" borderId="10" xfId="64" applyFont="1" applyBorder="1" applyAlignment="1" applyProtection="1">
      <alignment horizontal="center" vertical="center" wrapText="1" shrinkToFit="1"/>
      <protection locked="0"/>
    </xf>
    <xf numFmtId="49" fontId="20" fillId="0" borderId="10" xfId="64" applyNumberFormat="1" applyFont="1" applyBorder="1" applyAlignment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 shrinkToFit="1"/>
      <protection locked="0"/>
    </xf>
    <xf numFmtId="49" fontId="13" fillId="0" borderId="13" xfId="74" applyNumberFormat="1" applyFont="1" applyBorder="1" applyAlignment="1">
      <alignment horizontal="center" vertical="center" wrapText="1"/>
      <protection/>
    </xf>
    <xf numFmtId="0" fontId="13" fillId="0" borderId="13" xfId="74" applyFont="1" applyBorder="1" applyAlignment="1">
      <alignment horizontal="center" vertical="center" wrapText="1"/>
      <protection/>
    </xf>
    <xf numFmtId="49" fontId="15" fillId="0" borderId="13" xfId="74" applyNumberFormat="1" applyFont="1" applyBorder="1" applyAlignment="1">
      <alignment horizontal="center" vertical="center" wrapText="1"/>
      <protection/>
    </xf>
    <xf numFmtId="198" fontId="21" fillId="0" borderId="10" xfId="73" applyNumberFormat="1" applyFont="1" applyBorder="1" applyAlignment="1">
      <alignment horizontal="center" vertical="center" wrapText="1"/>
      <protection/>
    </xf>
    <xf numFmtId="0" fontId="14" fillId="0" borderId="10" xfId="73" applyFont="1" applyBorder="1" applyAlignment="1">
      <alignment horizontal="center" vertical="center" wrapText="1"/>
      <protection/>
    </xf>
    <xf numFmtId="198" fontId="13" fillId="0" borderId="10" xfId="73" applyNumberFormat="1" applyFont="1" applyBorder="1" applyAlignment="1">
      <alignment horizontal="center" vertical="center"/>
      <protection/>
    </xf>
    <xf numFmtId="49" fontId="13" fillId="0" borderId="10" xfId="75" applyNumberFormat="1" applyFont="1" applyBorder="1" applyAlignment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64" applyFont="1" applyBorder="1" applyAlignment="1">
      <alignment horizontal="center" vertical="center" wrapText="1"/>
      <protection/>
    </xf>
    <xf numFmtId="198" fontId="20" fillId="0" borderId="10" xfId="64" applyNumberFormat="1" applyFont="1" applyBorder="1" applyAlignment="1" applyProtection="1">
      <alignment horizontal="center" vertical="center" wrapText="1" shrinkToFit="1"/>
      <protection locked="0"/>
    </xf>
    <xf numFmtId="49" fontId="20" fillId="0" borderId="10" xfId="64" applyNumberFormat="1" applyFont="1" applyBorder="1" applyAlignment="1" applyProtection="1">
      <alignment horizontal="center" vertical="center" wrapText="1" shrinkToFit="1"/>
      <protection locked="0"/>
    </xf>
    <xf numFmtId="198" fontId="15" fillId="0" borderId="10" xfId="74" applyNumberFormat="1" applyFont="1" applyBorder="1" applyAlignment="1">
      <alignment horizontal="center" vertical="center"/>
      <protection/>
    </xf>
    <xf numFmtId="49" fontId="15" fillId="0" borderId="10" xfId="64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207" fontId="15" fillId="0" borderId="13" xfId="74" applyNumberFormat="1" applyFont="1" applyBorder="1" applyAlignment="1">
      <alignment horizontal="center" vertical="center"/>
      <protection/>
    </xf>
    <xf numFmtId="0" fontId="15" fillId="0" borderId="13" xfId="0" applyFont="1" applyBorder="1" applyAlignment="1">
      <alignment horizontal="center" vertical="center" wrapText="1"/>
    </xf>
    <xf numFmtId="0" fontId="16" fillId="0" borderId="10" xfId="74" applyFont="1" applyBorder="1" applyAlignment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 shrinkToFit="1"/>
      <protection locked="0"/>
    </xf>
    <xf numFmtId="0" fontId="16" fillId="0" borderId="10" xfId="74" applyFont="1" applyBorder="1" applyAlignment="1">
      <alignment horizontal="center" vertical="center" wrapText="1"/>
      <protection/>
    </xf>
    <xf numFmtId="49" fontId="22" fillId="0" borderId="10" xfId="64" applyNumberFormat="1" applyFont="1" applyBorder="1" applyAlignment="1">
      <alignment horizontal="center" vertical="center"/>
      <protection/>
    </xf>
    <xf numFmtId="0" fontId="22" fillId="0" borderId="10" xfId="64" applyFont="1" applyBorder="1" applyAlignment="1" applyProtection="1">
      <alignment horizontal="center" vertical="center" wrapText="1" shrinkToFit="1"/>
      <protection locked="0"/>
    </xf>
    <xf numFmtId="0" fontId="10" fillId="0" borderId="10" xfId="73" applyFont="1" applyBorder="1" applyAlignment="1">
      <alignment horizontal="center" vertical="center"/>
      <protection/>
    </xf>
    <xf numFmtId="0" fontId="10" fillId="0" borderId="10" xfId="75" applyFont="1" applyBorder="1" applyAlignment="1">
      <alignment horizontal="center" vertical="top" wrapText="1" shrinkToFit="1"/>
      <protection/>
    </xf>
    <xf numFmtId="0" fontId="8" fillId="0" borderId="0" xfId="75" applyFont="1" applyAlignment="1">
      <alignment horizontal="center"/>
      <protection/>
    </xf>
    <xf numFmtId="0" fontId="10" fillId="0" borderId="14" xfId="76" applyFont="1" applyBorder="1" applyAlignment="1">
      <alignment horizontal="center" vertical="top" wrapText="1" shrinkToFit="1"/>
      <protection/>
    </xf>
    <xf numFmtId="0" fontId="10" fillId="0" borderId="15" xfId="76" applyFont="1" applyBorder="1" applyAlignment="1">
      <alignment horizontal="center" vertical="top" wrapText="1" shrinkToFit="1"/>
      <protection/>
    </xf>
    <xf numFmtId="0" fontId="10" fillId="0" borderId="16" xfId="76" applyFont="1" applyBorder="1" applyAlignment="1">
      <alignment horizontal="center" vertical="top" wrapText="1" shrinkToFit="1"/>
      <protection/>
    </xf>
    <xf numFmtId="0" fontId="10" fillId="0" borderId="10" xfId="75" applyFont="1" applyBorder="1" applyAlignment="1">
      <alignment horizontal="center" vertical="top"/>
      <protection/>
    </xf>
  </cellXfs>
  <cellStyles count="7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2" xfId="61"/>
    <cellStyle name="Обычный 25" xfId="62"/>
    <cellStyle name="Обычный 26" xfId="63"/>
    <cellStyle name="Обычный 3" xfId="64"/>
    <cellStyle name="Обычный 32" xfId="65"/>
    <cellStyle name="Обычный 4" xfId="66"/>
    <cellStyle name="Обычный 48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Додаток №5 2007рік" xfId="73"/>
    <cellStyle name="Обычный_Додаток №5 2007рік 10" xfId="74"/>
    <cellStyle name="Обычный_Перелiк(змiни)" xfId="75"/>
    <cellStyle name="Обычный_Перелiк(змiни) 2" xfId="76"/>
    <cellStyle name="Followed Hyperlink" xfId="77"/>
    <cellStyle name="Підсумок" xfId="78"/>
    <cellStyle name="Поганий" xfId="79"/>
    <cellStyle name="Примітка" xfId="80"/>
    <cellStyle name="Результат" xfId="81"/>
    <cellStyle name="Текст попередження" xfId="82"/>
    <cellStyle name="Текст пояснення" xfId="83"/>
    <cellStyle name="Comma" xfId="84"/>
    <cellStyle name="Comma [0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F71" sqref="F71"/>
    </sheetView>
  </sheetViews>
  <sheetFormatPr defaultColWidth="9.00390625" defaultRowHeight="12.75"/>
  <cols>
    <col min="1" max="1" width="9.125" style="4" customWidth="1"/>
    <col min="2" max="2" width="22.125" style="4" customWidth="1"/>
    <col min="3" max="3" width="24.375" style="4" customWidth="1"/>
    <col min="4" max="4" width="12.75390625" style="4" customWidth="1"/>
    <col min="5" max="5" width="11.00390625" style="4" customWidth="1"/>
    <col min="6" max="6" width="21.00390625" style="4" customWidth="1"/>
    <col min="7" max="7" width="25.7539062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4"/>
      <c r="H1" s="15" t="s">
        <v>66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17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119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118" t="s">
        <v>0</v>
      </c>
      <c r="B5" s="118"/>
      <c r="C5" s="118"/>
      <c r="D5" s="118"/>
      <c r="E5" s="118"/>
      <c r="F5" s="118"/>
      <c r="G5" s="118"/>
      <c r="H5" s="118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118" t="s">
        <v>16</v>
      </c>
      <c r="B7" s="118"/>
      <c r="C7" s="118"/>
      <c r="D7" s="118"/>
      <c r="E7" s="118"/>
      <c r="F7" s="118"/>
      <c r="G7" s="118"/>
      <c r="H7" s="118"/>
    </row>
    <row r="8" spans="1:9" s="1" customFormat="1" ht="15.75">
      <c r="A8" s="118" t="s">
        <v>1</v>
      </c>
      <c r="B8" s="118"/>
      <c r="C8" s="118"/>
      <c r="D8" s="118"/>
      <c r="E8" s="118"/>
      <c r="F8" s="118"/>
      <c r="G8" s="118"/>
      <c r="H8" s="118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2</v>
      </c>
    </row>
    <row r="11" spans="1:9" ht="16.5" customHeight="1">
      <c r="A11" s="119" t="s">
        <v>13</v>
      </c>
      <c r="B11" s="120"/>
      <c r="C11" s="120"/>
      <c r="D11" s="121"/>
      <c r="E11" s="122" t="s">
        <v>11</v>
      </c>
      <c r="F11" s="122"/>
      <c r="G11" s="122"/>
      <c r="H11" s="122"/>
      <c r="I11" s="116" t="s">
        <v>3</v>
      </c>
    </row>
    <row r="12" spans="1:15" ht="69.75" customHeight="1">
      <c r="A12" s="17" t="s">
        <v>4</v>
      </c>
      <c r="B12" s="18" t="s">
        <v>5</v>
      </c>
      <c r="C12" s="117" t="s">
        <v>6</v>
      </c>
      <c r="D12" s="117" t="s">
        <v>7</v>
      </c>
      <c r="E12" s="17" t="s">
        <v>4</v>
      </c>
      <c r="F12" s="20" t="s">
        <v>5</v>
      </c>
      <c r="G12" s="117" t="s">
        <v>6</v>
      </c>
      <c r="H12" s="117" t="s">
        <v>7</v>
      </c>
      <c r="I12" s="116"/>
      <c r="O12" s="6" t="s">
        <v>8</v>
      </c>
    </row>
    <row r="13" spans="1:11" ht="49.5" customHeight="1" thickBot="1">
      <c r="A13" s="19" t="s">
        <v>9</v>
      </c>
      <c r="B13" s="21" t="s">
        <v>10</v>
      </c>
      <c r="C13" s="117"/>
      <c r="D13" s="117"/>
      <c r="E13" s="19" t="s">
        <v>9</v>
      </c>
      <c r="F13" s="21" t="s">
        <v>10</v>
      </c>
      <c r="G13" s="117"/>
      <c r="H13" s="117"/>
      <c r="I13" s="116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2.75" hidden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44.25" customHeight="1" thickTop="1">
      <c r="A18" s="69" t="s">
        <v>73</v>
      </c>
      <c r="B18" s="70" t="s">
        <v>74</v>
      </c>
      <c r="C18" s="96"/>
      <c r="D18" s="98">
        <v>12336.9</v>
      </c>
      <c r="E18" s="69" t="s">
        <v>73</v>
      </c>
      <c r="F18" s="70" t="s">
        <v>74</v>
      </c>
      <c r="G18" s="99"/>
      <c r="H18" s="47">
        <f>SUM(H19:H21)</f>
        <v>-641.8</v>
      </c>
      <c r="I18" s="48">
        <f aca="true" t="shared" si="0" ref="I18:I49">H18+D18</f>
        <v>11695.1</v>
      </c>
    </row>
    <row r="19" spans="1:9" ht="136.5" customHeight="1">
      <c r="A19" s="95" t="s">
        <v>70</v>
      </c>
      <c r="B19" s="96" t="s">
        <v>71</v>
      </c>
      <c r="C19" s="96" t="s">
        <v>72</v>
      </c>
      <c r="D19" s="53">
        <v>1911.3</v>
      </c>
      <c r="E19" s="95" t="s">
        <v>70</v>
      </c>
      <c r="F19" s="96" t="s">
        <v>71</v>
      </c>
      <c r="G19" s="96" t="s">
        <v>72</v>
      </c>
      <c r="H19" s="100">
        <v>-38.2</v>
      </c>
      <c r="I19" s="48">
        <f t="shared" si="0"/>
        <v>1873.1</v>
      </c>
    </row>
    <row r="20" spans="1:9" ht="69" customHeight="1">
      <c r="A20" s="101" t="s">
        <v>75</v>
      </c>
      <c r="B20" s="51" t="s">
        <v>76</v>
      </c>
      <c r="C20" s="51" t="s">
        <v>77</v>
      </c>
      <c r="D20" s="53">
        <v>956.4</v>
      </c>
      <c r="E20" s="101" t="s">
        <v>75</v>
      </c>
      <c r="F20" s="51" t="s">
        <v>76</v>
      </c>
      <c r="G20" s="51" t="s">
        <v>77</v>
      </c>
      <c r="H20" s="100">
        <v>-3.6</v>
      </c>
      <c r="I20" s="48">
        <f t="shared" si="0"/>
        <v>952.8</v>
      </c>
    </row>
    <row r="21" spans="1:9" ht="95.25" customHeight="1">
      <c r="A21" s="101" t="s">
        <v>78</v>
      </c>
      <c r="B21" s="51" t="s">
        <v>80</v>
      </c>
      <c r="C21" s="51" t="s">
        <v>79</v>
      </c>
      <c r="D21" s="53">
        <v>600</v>
      </c>
      <c r="E21" s="101" t="s">
        <v>78</v>
      </c>
      <c r="F21" s="51" t="s">
        <v>80</v>
      </c>
      <c r="G21" s="51" t="s">
        <v>79</v>
      </c>
      <c r="H21" s="100">
        <v>-600</v>
      </c>
      <c r="I21" s="48">
        <f t="shared" si="0"/>
        <v>0</v>
      </c>
    </row>
    <row r="22" spans="1:9" ht="48.75" customHeight="1">
      <c r="A22" s="57" t="s">
        <v>23</v>
      </c>
      <c r="B22" s="58" t="s">
        <v>24</v>
      </c>
      <c r="C22" s="51"/>
      <c r="D22" s="59">
        <v>54680.502</v>
      </c>
      <c r="E22" s="57" t="s">
        <v>23</v>
      </c>
      <c r="F22" s="58" t="s">
        <v>24</v>
      </c>
      <c r="G22" s="51"/>
      <c r="H22" s="67">
        <f>SUM(H23:H53)</f>
        <v>-4.676000000000043</v>
      </c>
      <c r="I22" s="42">
        <f t="shared" si="0"/>
        <v>54675.826</v>
      </c>
    </row>
    <row r="23" spans="1:9" ht="48.75" customHeight="1">
      <c r="A23" s="102" t="s">
        <v>81</v>
      </c>
      <c r="B23" s="103" t="s">
        <v>82</v>
      </c>
      <c r="C23" s="89" t="s">
        <v>83</v>
      </c>
      <c r="D23" s="104">
        <v>70</v>
      </c>
      <c r="E23" s="102" t="s">
        <v>81</v>
      </c>
      <c r="F23" s="103" t="s">
        <v>82</v>
      </c>
      <c r="G23" s="89" t="s">
        <v>83</v>
      </c>
      <c r="H23" s="62">
        <v>-40</v>
      </c>
      <c r="I23" s="42">
        <f t="shared" si="0"/>
        <v>30</v>
      </c>
    </row>
    <row r="24" spans="1:9" ht="48.75" customHeight="1">
      <c r="A24" s="102" t="s">
        <v>81</v>
      </c>
      <c r="B24" s="103" t="s">
        <v>82</v>
      </c>
      <c r="C24" s="89" t="s">
        <v>84</v>
      </c>
      <c r="D24" s="104">
        <v>50</v>
      </c>
      <c r="E24" s="102" t="s">
        <v>81</v>
      </c>
      <c r="F24" s="103" t="s">
        <v>82</v>
      </c>
      <c r="G24" s="89" t="s">
        <v>84</v>
      </c>
      <c r="H24" s="62">
        <v>-50</v>
      </c>
      <c r="I24" s="42">
        <f t="shared" si="0"/>
        <v>0</v>
      </c>
    </row>
    <row r="25" spans="1:9" ht="48.75" customHeight="1">
      <c r="A25" s="102" t="s">
        <v>81</v>
      </c>
      <c r="B25" s="103" t="s">
        <v>82</v>
      </c>
      <c r="C25" s="89" t="s">
        <v>85</v>
      </c>
      <c r="D25" s="104">
        <v>50</v>
      </c>
      <c r="E25" s="102" t="s">
        <v>81</v>
      </c>
      <c r="F25" s="103" t="s">
        <v>82</v>
      </c>
      <c r="G25" s="89" t="s">
        <v>85</v>
      </c>
      <c r="H25" s="62">
        <v>-50</v>
      </c>
      <c r="I25" s="42">
        <f t="shared" si="0"/>
        <v>0</v>
      </c>
    </row>
    <row r="26" spans="1:9" ht="48.75" customHeight="1">
      <c r="A26" s="102" t="s">
        <v>81</v>
      </c>
      <c r="B26" s="103" t="s">
        <v>82</v>
      </c>
      <c r="C26" s="89" t="s">
        <v>86</v>
      </c>
      <c r="D26" s="104">
        <v>70</v>
      </c>
      <c r="E26" s="102" t="s">
        <v>81</v>
      </c>
      <c r="F26" s="103" t="s">
        <v>82</v>
      </c>
      <c r="G26" s="89" t="s">
        <v>86</v>
      </c>
      <c r="H26" s="62">
        <v>-70</v>
      </c>
      <c r="I26" s="42">
        <f t="shared" si="0"/>
        <v>0</v>
      </c>
    </row>
    <row r="27" spans="1:9" ht="48.75" customHeight="1">
      <c r="A27" s="102" t="s">
        <v>81</v>
      </c>
      <c r="B27" s="103" t="s">
        <v>82</v>
      </c>
      <c r="C27" s="89" t="s">
        <v>87</v>
      </c>
      <c r="D27" s="104">
        <v>28.2</v>
      </c>
      <c r="E27" s="102" t="s">
        <v>81</v>
      </c>
      <c r="F27" s="103" t="s">
        <v>82</v>
      </c>
      <c r="G27" s="89" t="s">
        <v>87</v>
      </c>
      <c r="H27" s="62">
        <v>-13</v>
      </c>
      <c r="I27" s="42">
        <f t="shared" si="0"/>
        <v>15.2</v>
      </c>
    </row>
    <row r="28" spans="1:9" ht="48.75" customHeight="1">
      <c r="A28" s="102" t="s">
        <v>81</v>
      </c>
      <c r="B28" s="103" t="s">
        <v>82</v>
      </c>
      <c r="C28" s="89" t="s">
        <v>88</v>
      </c>
      <c r="D28" s="104">
        <v>44.5</v>
      </c>
      <c r="E28" s="102" t="s">
        <v>81</v>
      </c>
      <c r="F28" s="103" t="s">
        <v>82</v>
      </c>
      <c r="G28" s="89" t="s">
        <v>88</v>
      </c>
      <c r="H28" s="62">
        <v>-25</v>
      </c>
      <c r="I28" s="42">
        <f t="shared" si="0"/>
        <v>19.5</v>
      </c>
    </row>
    <row r="29" spans="1:9" ht="48.75" customHeight="1">
      <c r="A29" s="102" t="s">
        <v>81</v>
      </c>
      <c r="B29" s="103" t="s">
        <v>82</v>
      </c>
      <c r="C29" s="89" t="s">
        <v>89</v>
      </c>
      <c r="D29" s="104">
        <v>30</v>
      </c>
      <c r="E29" s="102" t="s">
        <v>81</v>
      </c>
      <c r="F29" s="103" t="s">
        <v>82</v>
      </c>
      <c r="G29" s="89" t="s">
        <v>89</v>
      </c>
      <c r="H29" s="62">
        <v>-30</v>
      </c>
      <c r="I29" s="42">
        <f t="shared" si="0"/>
        <v>0</v>
      </c>
    </row>
    <row r="30" spans="1:9" ht="48.75" customHeight="1">
      <c r="A30" s="102" t="s">
        <v>81</v>
      </c>
      <c r="B30" s="103" t="s">
        <v>82</v>
      </c>
      <c r="C30" s="89" t="s">
        <v>90</v>
      </c>
      <c r="D30" s="104">
        <v>200</v>
      </c>
      <c r="E30" s="102" t="s">
        <v>81</v>
      </c>
      <c r="F30" s="103" t="s">
        <v>82</v>
      </c>
      <c r="G30" s="89" t="s">
        <v>90</v>
      </c>
      <c r="H30" s="62">
        <v>54.1</v>
      </c>
      <c r="I30" s="42">
        <f t="shared" si="0"/>
        <v>254.1</v>
      </c>
    </row>
    <row r="31" spans="1:9" ht="48.75" customHeight="1">
      <c r="A31" s="102" t="s">
        <v>81</v>
      </c>
      <c r="B31" s="103" t="s">
        <v>82</v>
      </c>
      <c r="C31" s="89" t="s">
        <v>91</v>
      </c>
      <c r="D31" s="104">
        <v>300</v>
      </c>
      <c r="E31" s="102" t="s">
        <v>81</v>
      </c>
      <c r="F31" s="103" t="s">
        <v>82</v>
      </c>
      <c r="G31" s="89" t="s">
        <v>91</v>
      </c>
      <c r="H31" s="62">
        <v>20</v>
      </c>
      <c r="I31" s="42">
        <f t="shared" si="0"/>
        <v>320</v>
      </c>
    </row>
    <row r="32" spans="1:9" ht="48.75" customHeight="1">
      <c r="A32" s="102" t="s">
        <v>81</v>
      </c>
      <c r="B32" s="103" t="s">
        <v>82</v>
      </c>
      <c r="C32" s="89" t="s">
        <v>92</v>
      </c>
      <c r="D32" s="104">
        <v>600</v>
      </c>
      <c r="E32" s="102" t="s">
        <v>81</v>
      </c>
      <c r="F32" s="103" t="s">
        <v>82</v>
      </c>
      <c r="G32" s="89" t="s">
        <v>92</v>
      </c>
      <c r="H32" s="62">
        <v>17.3</v>
      </c>
      <c r="I32" s="42">
        <f t="shared" si="0"/>
        <v>617.3</v>
      </c>
    </row>
    <row r="33" spans="1:9" ht="48.75" customHeight="1">
      <c r="A33" s="102" t="s">
        <v>81</v>
      </c>
      <c r="B33" s="103" t="s">
        <v>82</v>
      </c>
      <c r="C33" s="89" t="s">
        <v>93</v>
      </c>
      <c r="D33" s="104">
        <v>435</v>
      </c>
      <c r="E33" s="102" t="s">
        <v>81</v>
      </c>
      <c r="F33" s="103" t="s">
        <v>82</v>
      </c>
      <c r="G33" s="89" t="s">
        <v>93</v>
      </c>
      <c r="H33" s="62">
        <v>94.9</v>
      </c>
      <c r="I33" s="42">
        <f t="shared" si="0"/>
        <v>529.9</v>
      </c>
    </row>
    <row r="34" spans="1:9" ht="48.75" customHeight="1">
      <c r="A34" s="102" t="s">
        <v>81</v>
      </c>
      <c r="B34" s="103" t="s">
        <v>82</v>
      </c>
      <c r="C34" s="89" t="s">
        <v>94</v>
      </c>
      <c r="D34" s="104">
        <v>625</v>
      </c>
      <c r="E34" s="102" t="s">
        <v>81</v>
      </c>
      <c r="F34" s="103" t="s">
        <v>82</v>
      </c>
      <c r="G34" s="89" t="s">
        <v>94</v>
      </c>
      <c r="H34" s="62">
        <v>-70</v>
      </c>
      <c r="I34" s="42">
        <f t="shared" si="0"/>
        <v>555</v>
      </c>
    </row>
    <row r="35" spans="1:9" ht="85.5" customHeight="1">
      <c r="A35" s="93" t="s">
        <v>95</v>
      </c>
      <c r="B35" s="105" t="s">
        <v>96</v>
      </c>
      <c r="C35" s="97" t="s">
        <v>97</v>
      </c>
      <c r="D35" s="104">
        <v>540</v>
      </c>
      <c r="E35" s="93" t="s">
        <v>95</v>
      </c>
      <c r="F35" s="105" t="s">
        <v>96</v>
      </c>
      <c r="G35" s="97" t="s">
        <v>97</v>
      </c>
      <c r="H35" s="106">
        <v>-104.4</v>
      </c>
      <c r="I35" s="42">
        <f t="shared" si="0"/>
        <v>435.6</v>
      </c>
    </row>
    <row r="36" spans="1:9" ht="162.75" customHeight="1">
      <c r="A36" s="102" t="s">
        <v>25</v>
      </c>
      <c r="B36" s="89" t="s">
        <v>26</v>
      </c>
      <c r="C36" s="89" t="s">
        <v>98</v>
      </c>
      <c r="D36" s="104">
        <v>550</v>
      </c>
      <c r="E36" s="102" t="s">
        <v>25</v>
      </c>
      <c r="F36" s="89" t="s">
        <v>26</v>
      </c>
      <c r="G36" s="89" t="s">
        <v>98</v>
      </c>
      <c r="H36" s="62">
        <v>-9.1</v>
      </c>
      <c r="I36" s="42">
        <f t="shared" si="0"/>
        <v>540.9</v>
      </c>
    </row>
    <row r="37" spans="1:9" ht="151.5" customHeight="1">
      <c r="A37" s="107" t="s">
        <v>25</v>
      </c>
      <c r="B37" s="89" t="s">
        <v>26</v>
      </c>
      <c r="C37" s="108" t="s">
        <v>99</v>
      </c>
      <c r="D37" s="109">
        <v>126</v>
      </c>
      <c r="E37" s="107" t="s">
        <v>25</v>
      </c>
      <c r="F37" s="89" t="s">
        <v>26</v>
      </c>
      <c r="G37" s="108" t="s">
        <v>99</v>
      </c>
      <c r="H37" s="62">
        <v>83.2</v>
      </c>
      <c r="I37" s="42">
        <f t="shared" si="0"/>
        <v>209.2</v>
      </c>
    </row>
    <row r="38" spans="1:9" ht="154.5" customHeight="1">
      <c r="A38" s="102" t="s">
        <v>25</v>
      </c>
      <c r="B38" s="89" t="s">
        <v>26</v>
      </c>
      <c r="C38" s="110" t="s">
        <v>100</v>
      </c>
      <c r="D38" s="104">
        <v>1450</v>
      </c>
      <c r="E38" s="102" t="s">
        <v>25</v>
      </c>
      <c r="F38" s="89" t="s">
        <v>26</v>
      </c>
      <c r="G38" s="110" t="s">
        <v>100</v>
      </c>
      <c r="H38" s="62">
        <v>34.8</v>
      </c>
      <c r="I38" s="42">
        <f t="shared" si="0"/>
        <v>1484.8</v>
      </c>
    </row>
    <row r="39" spans="1:9" ht="135.75" customHeight="1">
      <c r="A39" s="102" t="s">
        <v>25</v>
      </c>
      <c r="B39" s="89" t="s">
        <v>26</v>
      </c>
      <c r="C39" s="110" t="s">
        <v>101</v>
      </c>
      <c r="D39" s="104">
        <v>230.3</v>
      </c>
      <c r="E39" s="102" t="s">
        <v>25</v>
      </c>
      <c r="F39" s="89" t="s">
        <v>26</v>
      </c>
      <c r="G39" s="110" t="s">
        <v>101</v>
      </c>
      <c r="H39" s="62">
        <v>47.2</v>
      </c>
      <c r="I39" s="42">
        <f t="shared" si="0"/>
        <v>277.5</v>
      </c>
    </row>
    <row r="40" spans="1:9" ht="137.25" customHeight="1">
      <c r="A40" s="102" t="s">
        <v>25</v>
      </c>
      <c r="B40" s="89" t="s">
        <v>26</v>
      </c>
      <c r="C40" s="89" t="s">
        <v>102</v>
      </c>
      <c r="D40" s="104">
        <v>666</v>
      </c>
      <c r="E40" s="102" t="s">
        <v>25</v>
      </c>
      <c r="F40" s="89" t="s">
        <v>26</v>
      </c>
      <c r="G40" s="89" t="s">
        <v>102</v>
      </c>
      <c r="H40" s="62">
        <v>110</v>
      </c>
      <c r="I40" s="42">
        <f t="shared" si="0"/>
        <v>776</v>
      </c>
    </row>
    <row r="41" spans="1:9" ht="137.25" customHeight="1">
      <c r="A41" s="102" t="s">
        <v>103</v>
      </c>
      <c r="B41" s="89" t="s">
        <v>104</v>
      </c>
      <c r="C41" s="89" t="s">
        <v>107</v>
      </c>
      <c r="D41" s="104">
        <v>839</v>
      </c>
      <c r="E41" s="102" t="s">
        <v>103</v>
      </c>
      <c r="F41" s="89" t="s">
        <v>104</v>
      </c>
      <c r="G41" s="89" t="s">
        <v>107</v>
      </c>
      <c r="H41" s="62">
        <v>-95</v>
      </c>
      <c r="I41" s="42">
        <f t="shared" si="0"/>
        <v>744</v>
      </c>
    </row>
    <row r="42" spans="1:9" ht="137.25" customHeight="1">
      <c r="A42" s="102" t="s">
        <v>103</v>
      </c>
      <c r="B42" s="89" t="s">
        <v>104</v>
      </c>
      <c r="C42" s="89" t="s">
        <v>105</v>
      </c>
      <c r="D42" s="71">
        <v>480</v>
      </c>
      <c r="E42" s="102" t="s">
        <v>103</v>
      </c>
      <c r="F42" s="89" t="s">
        <v>104</v>
      </c>
      <c r="G42" s="89" t="s">
        <v>106</v>
      </c>
      <c r="H42" s="62">
        <v>95</v>
      </c>
      <c r="I42" s="42">
        <f t="shared" si="0"/>
        <v>575</v>
      </c>
    </row>
    <row r="43" spans="1:9" ht="110.25" customHeight="1">
      <c r="A43" s="63" t="s">
        <v>25</v>
      </c>
      <c r="B43" s="64" t="s">
        <v>26</v>
      </c>
      <c r="C43" s="64" t="s">
        <v>27</v>
      </c>
      <c r="D43" s="66">
        <v>18.547</v>
      </c>
      <c r="E43" s="63" t="s">
        <v>25</v>
      </c>
      <c r="F43" s="64" t="s">
        <v>26</v>
      </c>
      <c r="G43" s="64" t="s">
        <v>27</v>
      </c>
      <c r="H43" s="62">
        <v>-3.047</v>
      </c>
      <c r="I43" s="42">
        <f t="shared" si="0"/>
        <v>15.5</v>
      </c>
    </row>
    <row r="44" spans="1:9" ht="131.25" customHeight="1">
      <c r="A44" s="63" t="s">
        <v>25</v>
      </c>
      <c r="B44" s="64" t="s">
        <v>26</v>
      </c>
      <c r="C44" s="65" t="s">
        <v>28</v>
      </c>
      <c r="D44" s="66">
        <v>18.547</v>
      </c>
      <c r="E44" s="63" t="s">
        <v>25</v>
      </c>
      <c r="F44" s="64" t="s">
        <v>26</v>
      </c>
      <c r="G44" s="65" t="s">
        <v>28</v>
      </c>
      <c r="H44" s="62">
        <v>-0.023</v>
      </c>
      <c r="I44" s="42">
        <f t="shared" si="0"/>
        <v>18.524</v>
      </c>
    </row>
    <row r="45" spans="1:9" ht="122.25" customHeight="1">
      <c r="A45" s="63" t="s">
        <v>25</v>
      </c>
      <c r="B45" s="64" t="s">
        <v>26</v>
      </c>
      <c r="C45" s="65" t="s">
        <v>29</v>
      </c>
      <c r="D45" s="66">
        <v>21.301</v>
      </c>
      <c r="E45" s="63" t="s">
        <v>25</v>
      </c>
      <c r="F45" s="64" t="s">
        <v>26</v>
      </c>
      <c r="G45" s="65" t="s">
        <v>29</v>
      </c>
      <c r="H45" s="56">
        <v>-0.001</v>
      </c>
      <c r="I45" s="42">
        <f t="shared" si="0"/>
        <v>21.299999999999997</v>
      </c>
    </row>
    <row r="46" spans="1:9" ht="126" customHeight="1">
      <c r="A46" s="63" t="s">
        <v>25</v>
      </c>
      <c r="B46" s="64" t="s">
        <v>26</v>
      </c>
      <c r="C46" s="65" t="s">
        <v>30</v>
      </c>
      <c r="D46" s="66">
        <v>18.547</v>
      </c>
      <c r="E46" s="63" t="s">
        <v>25</v>
      </c>
      <c r="F46" s="64" t="s">
        <v>26</v>
      </c>
      <c r="G46" s="65" t="s">
        <v>30</v>
      </c>
      <c r="H46" s="56">
        <v>-0.047</v>
      </c>
      <c r="I46" s="42">
        <f t="shared" si="0"/>
        <v>18.5</v>
      </c>
    </row>
    <row r="47" spans="1:9" ht="121.5" customHeight="1">
      <c r="A47" s="63" t="s">
        <v>25</v>
      </c>
      <c r="B47" s="64" t="s">
        <v>26</v>
      </c>
      <c r="C47" s="65" t="s">
        <v>31</v>
      </c>
      <c r="D47" s="66">
        <v>18.547</v>
      </c>
      <c r="E47" s="63" t="s">
        <v>25</v>
      </c>
      <c r="F47" s="64" t="s">
        <v>26</v>
      </c>
      <c r="G47" s="65" t="s">
        <v>31</v>
      </c>
      <c r="H47" s="56">
        <v>-0.324</v>
      </c>
      <c r="I47" s="42">
        <f t="shared" si="0"/>
        <v>18.223</v>
      </c>
    </row>
    <row r="48" spans="1:9" ht="115.5" customHeight="1">
      <c r="A48" s="63" t="s">
        <v>25</v>
      </c>
      <c r="B48" s="64" t="s">
        <v>26</v>
      </c>
      <c r="C48" s="65" t="s">
        <v>32</v>
      </c>
      <c r="D48" s="66">
        <v>18.547</v>
      </c>
      <c r="E48" s="63" t="s">
        <v>25</v>
      </c>
      <c r="F48" s="64" t="s">
        <v>26</v>
      </c>
      <c r="G48" s="65" t="s">
        <v>32</v>
      </c>
      <c r="H48" s="56">
        <v>-0.047</v>
      </c>
      <c r="I48" s="42">
        <f t="shared" si="0"/>
        <v>18.5</v>
      </c>
    </row>
    <row r="49" spans="1:9" ht="115.5" customHeight="1">
      <c r="A49" s="63" t="s">
        <v>25</v>
      </c>
      <c r="B49" s="64" t="s">
        <v>26</v>
      </c>
      <c r="C49" s="65" t="s">
        <v>33</v>
      </c>
      <c r="D49" s="66">
        <v>18.547</v>
      </c>
      <c r="E49" s="63" t="s">
        <v>25</v>
      </c>
      <c r="F49" s="64" t="s">
        <v>26</v>
      </c>
      <c r="G49" s="65" t="s">
        <v>33</v>
      </c>
      <c r="H49" s="56">
        <v>-0.057</v>
      </c>
      <c r="I49" s="42">
        <f t="shared" si="0"/>
        <v>18.490000000000002</v>
      </c>
    </row>
    <row r="50" spans="1:9" ht="125.25" customHeight="1">
      <c r="A50" s="63" t="s">
        <v>25</v>
      </c>
      <c r="B50" s="64" t="s">
        <v>26</v>
      </c>
      <c r="C50" s="65" t="s">
        <v>34</v>
      </c>
      <c r="D50" s="66">
        <v>18.547</v>
      </c>
      <c r="E50" s="63" t="s">
        <v>25</v>
      </c>
      <c r="F50" s="64" t="s">
        <v>26</v>
      </c>
      <c r="G50" s="65" t="s">
        <v>34</v>
      </c>
      <c r="H50" s="56">
        <v>-0.007</v>
      </c>
      <c r="I50" s="42">
        <f aca="true" t="shared" si="1" ref="I50:I76">H50+D50</f>
        <v>18.54</v>
      </c>
    </row>
    <row r="51" spans="1:9" ht="94.5" customHeight="1">
      <c r="A51" s="63" t="s">
        <v>25</v>
      </c>
      <c r="B51" s="64" t="s">
        <v>26</v>
      </c>
      <c r="C51" s="65" t="s">
        <v>35</v>
      </c>
      <c r="D51" s="66">
        <v>18.547</v>
      </c>
      <c r="E51" s="63" t="s">
        <v>25</v>
      </c>
      <c r="F51" s="64" t="s">
        <v>26</v>
      </c>
      <c r="G51" s="65" t="s">
        <v>35</v>
      </c>
      <c r="H51" s="56">
        <v>-0.547</v>
      </c>
      <c r="I51" s="42">
        <f t="shared" si="1"/>
        <v>18</v>
      </c>
    </row>
    <row r="52" spans="1:9" ht="114" customHeight="1">
      <c r="A52" s="63" t="s">
        <v>25</v>
      </c>
      <c r="B52" s="64" t="s">
        <v>26</v>
      </c>
      <c r="C52" s="64" t="s">
        <v>36</v>
      </c>
      <c r="D52" s="66">
        <v>18.547</v>
      </c>
      <c r="E52" s="63" t="s">
        <v>25</v>
      </c>
      <c r="F52" s="64" t="s">
        <v>26</v>
      </c>
      <c r="G52" s="64" t="s">
        <v>36</v>
      </c>
      <c r="H52" s="56">
        <v>-0.021</v>
      </c>
      <c r="I52" s="42">
        <f t="shared" si="1"/>
        <v>18.526</v>
      </c>
    </row>
    <row r="53" spans="1:9" ht="181.5" customHeight="1">
      <c r="A53" s="68" t="s">
        <v>37</v>
      </c>
      <c r="B53" s="64" t="s">
        <v>38</v>
      </c>
      <c r="C53" s="64" t="s">
        <v>39</v>
      </c>
      <c r="D53" s="66">
        <v>18.555</v>
      </c>
      <c r="E53" s="68" t="s">
        <v>37</v>
      </c>
      <c r="F53" s="64" t="s">
        <v>38</v>
      </c>
      <c r="G53" s="64" t="s">
        <v>39</v>
      </c>
      <c r="H53" s="62">
        <v>-0.555</v>
      </c>
      <c r="I53" s="42">
        <f t="shared" si="1"/>
        <v>18</v>
      </c>
    </row>
    <row r="54" spans="1:9" ht="57" customHeight="1">
      <c r="A54" s="54" t="s">
        <v>18</v>
      </c>
      <c r="B54" s="55" t="s">
        <v>19</v>
      </c>
      <c r="C54" s="51"/>
      <c r="D54" s="52">
        <v>15590.7</v>
      </c>
      <c r="E54" s="54" t="s">
        <v>18</v>
      </c>
      <c r="F54" s="55" t="s">
        <v>19</v>
      </c>
      <c r="G54" s="51"/>
      <c r="H54" s="47">
        <f>SUM(H55:H56)</f>
        <v>0</v>
      </c>
      <c r="I54" s="48">
        <f t="shared" si="1"/>
        <v>15590.7</v>
      </c>
    </row>
    <row r="55" spans="1:9" ht="89.25" customHeight="1">
      <c r="A55" s="44">
        <v>1014081</v>
      </c>
      <c r="B55" s="60" t="s">
        <v>20</v>
      </c>
      <c r="C55" s="51" t="s">
        <v>21</v>
      </c>
      <c r="D55" s="53">
        <v>1235</v>
      </c>
      <c r="E55" s="44">
        <v>1014081</v>
      </c>
      <c r="F55" s="60" t="s">
        <v>20</v>
      </c>
      <c r="G55" s="51" t="s">
        <v>21</v>
      </c>
      <c r="H55" s="56">
        <v>-57.805</v>
      </c>
      <c r="I55" s="42">
        <f t="shared" si="1"/>
        <v>1177.195</v>
      </c>
    </row>
    <row r="56" spans="1:9" ht="69.75" customHeight="1">
      <c r="A56" s="44"/>
      <c r="B56" s="60"/>
      <c r="C56" s="45"/>
      <c r="D56" s="61"/>
      <c r="E56" s="44">
        <v>1014081</v>
      </c>
      <c r="F56" s="60" t="s">
        <v>20</v>
      </c>
      <c r="G56" s="45" t="s">
        <v>22</v>
      </c>
      <c r="H56" s="56">
        <v>57.805</v>
      </c>
      <c r="I56" s="42">
        <f t="shared" si="1"/>
        <v>57.805</v>
      </c>
    </row>
    <row r="57" spans="1:9" ht="69.75" customHeight="1">
      <c r="A57" s="79" t="s">
        <v>58</v>
      </c>
      <c r="B57" s="80" t="s">
        <v>59</v>
      </c>
      <c r="C57" s="45"/>
      <c r="D57" s="81">
        <v>19274</v>
      </c>
      <c r="E57" s="79" t="s">
        <v>58</v>
      </c>
      <c r="F57" s="80" t="s">
        <v>59</v>
      </c>
      <c r="G57" s="45"/>
      <c r="H57" s="67">
        <v>220</v>
      </c>
      <c r="I57" s="42">
        <f t="shared" si="1"/>
        <v>19494</v>
      </c>
    </row>
    <row r="58" spans="1:9" ht="129" customHeight="1">
      <c r="A58" s="82"/>
      <c r="B58" s="83"/>
      <c r="C58" s="84"/>
      <c r="D58" s="61"/>
      <c r="E58" s="82" t="s">
        <v>60</v>
      </c>
      <c r="F58" s="83" t="s">
        <v>61</v>
      </c>
      <c r="G58" s="84" t="s">
        <v>62</v>
      </c>
      <c r="H58" s="56">
        <v>220</v>
      </c>
      <c r="I58" s="42">
        <f t="shared" si="1"/>
        <v>220</v>
      </c>
    </row>
    <row r="59" spans="1:9" ht="87" customHeight="1">
      <c r="A59" s="85">
        <v>1100000</v>
      </c>
      <c r="B59" s="86" t="s">
        <v>63</v>
      </c>
      <c r="C59" s="45"/>
      <c r="D59" s="90">
        <v>54028.4</v>
      </c>
      <c r="E59" s="85">
        <v>1100000</v>
      </c>
      <c r="F59" s="86" t="s">
        <v>63</v>
      </c>
      <c r="G59" s="45"/>
      <c r="H59" s="67">
        <f>SUM(H60:H61)</f>
        <v>1787.5</v>
      </c>
      <c r="I59" s="42">
        <f t="shared" si="1"/>
        <v>55815.9</v>
      </c>
    </row>
    <row r="60" spans="1:9" ht="135" customHeight="1">
      <c r="A60" s="91">
        <v>1115031</v>
      </c>
      <c r="B60" s="92" t="s">
        <v>67</v>
      </c>
      <c r="C60" s="45" t="s">
        <v>68</v>
      </c>
      <c r="D60" s="76">
        <v>1200</v>
      </c>
      <c r="E60" s="91">
        <v>1115031</v>
      </c>
      <c r="F60" s="92" t="s">
        <v>67</v>
      </c>
      <c r="G60" s="45" t="s">
        <v>68</v>
      </c>
      <c r="H60" s="56">
        <v>297.5</v>
      </c>
      <c r="I60" s="42">
        <f t="shared" si="1"/>
        <v>1497.5</v>
      </c>
    </row>
    <row r="61" spans="1:9" ht="105.75" customHeight="1">
      <c r="A61" s="87">
        <v>1115031</v>
      </c>
      <c r="B61" s="88" t="s">
        <v>64</v>
      </c>
      <c r="C61" s="89" t="s">
        <v>65</v>
      </c>
      <c r="D61" s="76">
        <v>6185</v>
      </c>
      <c r="E61" s="87">
        <v>1115031</v>
      </c>
      <c r="F61" s="88" t="s">
        <v>64</v>
      </c>
      <c r="G61" s="89" t="s">
        <v>65</v>
      </c>
      <c r="H61" s="56">
        <v>1490</v>
      </c>
      <c r="I61" s="42">
        <f t="shared" si="1"/>
        <v>7675</v>
      </c>
    </row>
    <row r="62" spans="1:9" ht="77.25" customHeight="1">
      <c r="A62" s="87">
        <v>1115031</v>
      </c>
      <c r="B62" s="88" t="s">
        <v>64</v>
      </c>
      <c r="C62" s="88" t="s">
        <v>114</v>
      </c>
      <c r="D62" s="76">
        <v>1245</v>
      </c>
      <c r="E62" s="87">
        <v>1115031</v>
      </c>
      <c r="F62" s="88" t="s">
        <v>64</v>
      </c>
      <c r="G62" s="88" t="s">
        <v>114</v>
      </c>
      <c r="H62" s="56">
        <v>-100</v>
      </c>
      <c r="I62" s="42">
        <f t="shared" si="1"/>
        <v>1145</v>
      </c>
    </row>
    <row r="63" spans="1:9" ht="105.75" customHeight="1">
      <c r="A63" s="87">
        <v>1117670</v>
      </c>
      <c r="B63" s="88" t="s">
        <v>112</v>
      </c>
      <c r="C63" s="89" t="s">
        <v>113</v>
      </c>
      <c r="D63" s="76">
        <v>900</v>
      </c>
      <c r="E63" s="87">
        <v>1117670</v>
      </c>
      <c r="F63" s="88" t="s">
        <v>112</v>
      </c>
      <c r="G63" s="89" t="s">
        <v>113</v>
      </c>
      <c r="H63" s="56">
        <v>100</v>
      </c>
      <c r="I63" s="42">
        <f t="shared" si="1"/>
        <v>1000</v>
      </c>
    </row>
    <row r="64" spans="1:9" ht="80.25" customHeight="1">
      <c r="A64" s="69" t="s">
        <v>40</v>
      </c>
      <c r="B64" s="70" t="s">
        <v>41</v>
      </c>
      <c r="C64" s="45"/>
      <c r="D64" s="72">
        <v>672038.02</v>
      </c>
      <c r="E64" s="69" t="s">
        <v>40</v>
      </c>
      <c r="F64" s="70" t="s">
        <v>41</v>
      </c>
      <c r="G64" s="45"/>
      <c r="H64" s="67">
        <f>SUM(H65:H74)</f>
        <v>3634.2</v>
      </c>
      <c r="I64" s="42">
        <f t="shared" si="1"/>
        <v>675672.22</v>
      </c>
    </row>
    <row r="65" spans="1:9" ht="86.25" customHeight="1">
      <c r="A65" s="73" t="s">
        <v>42</v>
      </c>
      <c r="B65" s="74" t="s">
        <v>43</v>
      </c>
      <c r="C65" s="75" t="s">
        <v>44</v>
      </c>
      <c r="D65" s="76">
        <v>1580</v>
      </c>
      <c r="E65" s="73" t="s">
        <v>42</v>
      </c>
      <c r="F65" s="74" t="s">
        <v>43</v>
      </c>
      <c r="G65" s="75" t="s">
        <v>44</v>
      </c>
      <c r="H65" s="56">
        <v>-60</v>
      </c>
      <c r="I65" s="42">
        <f t="shared" si="1"/>
        <v>1520</v>
      </c>
    </row>
    <row r="66" spans="1:9" ht="69.75" customHeight="1">
      <c r="A66" s="77">
        <v>1216030</v>
      </c>
      <c r="B66" s="78" t="s">
        <v>45</v>
      </c>
      <c r="C66" s="75" t="s">
        <v>46</v>
      </c>
      <c r="D66" s="76">
        <v>1160</v>
      </c>
      <c r="E66" s="77">
        <v>1216030</v>
      </c>
      <c r="F66" s="78" t="s">
        <v>45</v>
      </c>
      <c r="G66" s="75" t="s">
        <v>46</v>
      </c>
      <c r="H66" s="56">
        <v>-340</v>
      </c>
      <c r="I66" s="42">
        <f t="shared" si="1"/>
        <v>820</v>
      </c>
    </row>
    <row r="67" spans="1:9" ht="69.75" customHeight="1">
      <c r="A67" s="77">
        <v>1216030</v>
      </c>
      <c r="B67" s="78" t="s">
        <v>45</v>
      </c>
      <c r="C67" s="75" t="s">
        <v>47</v>
      </c>
      <c r="D67" s="76">
        <v>870</v>
      </c>
      <c r="E67" s="77">
        <v>1216030</v>
      </c>
      <c r="F67" s="78" t="s">
        <v>45</v>
      </c>
      <c r="G67" s="75" t="s">
        <v>47</v>
      </c>
      <c r="H67" s="56">
        <v>-320</v>
      </c>
      <c r="I67" s="42">
        <f t="shared" si="1"/>
        <v>550</v>
      </c>
    </row>
    <row r="68" spans="1:9" ht="69.75" customHeight="1">
      <c r="A68" s="44">
        <v>1217310</v>
      </c>
      <c r="B68" s="74" t="s">
        <v>48</v>
      </c>
      <c r="C68" s="45" t="s">
        <v>49</v>
      </c>
      <c r="D68" s="76">
        <v>1330</v>
      </c>
      <c r="E68" s="44">
        <v>1217310</v>
      </c>
      <c r="F68" s="74" t="s">
        <v>48</v>
      </c>
      <c r="G68" s="45" t="s">
        <v>49</v>
      </c>
      <c r="H68" s="56">
        <v>-390</v>
      </c>
      <c r="I68" s="42">
        <f t="shared" si="1"/>
        <v>940</v>
      </c>
    </row>
    <row r="69" spans="1:9" ht="79.5" customHeight="1">
      <c r="A69" s="44">
        <v>1217361</v>
      </c>
      <c r="B69" s="60" t="s">
        <v>50</v>
      </c>
      <c r="C69" s="45" t="s">
        <v>51</v>
      </c>
      <c r="D69" s="71">
        <v>359.323</v>
      </c>
      <c r="E69" s="44">
        <v>1217361</v>
      </c>
      <c r="F69" s="60" t="s">
        <v>50</v>
      </c>
      <c r="G69" s="45" t="s">
        <v>51</v>
      </c>
      <c r="H69" s="56">
        <v>-80.4</v>
      </c>
      <c r="I69" s="42">
        <f t="shared" si="1"/>
        <v>278.923</v>
      </c>
    </row>
    <row r="70" spans="1:9" ht="83.25" customHeight="1">
      <c r="A70" s="77">
        <v>1216030</v>
      </c>
      <c r="B70" s="78" t="s">
        <v>45</v>
      </c>
      <c r="C70" s="45" t="s">
        <v>52</v>
      </c>
      <c r="D70" s="61">
        <v>24197.29</v>
      </c>
      <c r="E70" s="77">
        <v>1216030</v>
      </c>
      <c r="F70" s="78" t="s">
        <v>45</v>
      </c>
      <c r="G70" s="45" t="s">
        <v>52</v>
      </c>
      <c r="H70" s="61">
        <v>227.1</v>
      </c>
      <c r="I70" s="42">
        <f t="shared" si="1"/>
        <v>24424.39</v>
      </c>
    </row>
    <row r="71" spans="1:9" ht="168.75" customHeight="1">
      <c r="A71" s="77">
        <v>1216030</v>
      </c>
      <c r="B71" s="78" t="s">
        <v>45</v>
      </c>
      <c r="C71" s="45" t="s">
        <v>120</v>
      </c>
      <c r="D71" s="76">
        <v>10900</v>
      </c>
      <c r="E71" s="77">
        <v>1216030</v>
      </c>
      <c r="F71" s="78" t="s">
        <v>45</v>
      </c>
      <c r="G71" s="45" t="s">
        <v>120</v>
      </c>
      <c r="H71" s="56">
        <v>1096</v>
      </c>
      <c r="I71" s="42">
        <f t="shared" si="1"/>
        <v>11996</v>
      </c>
    </row>
    <row r="72" spans="1:9" ht="168.75" customHeight="1">
      <c r="A72" s="93" t="s">
        <v>69</v>
      </c>
      <c r="B72" s="94" t="s">
        <v>53</v>
      </c>
      <c r="C72" s="45" t="s">
        <v>54</v>
      </c>
      <c r="D72" s="76">
        <v>67150</v>
      </c>
      <c r="E72" s="93" t="s">
        <v>69</v>
      </c>
      <c r="F72" s="94" t="s">
        <v>53</v>
      </c>
      <c r="G72" s="45" t="s">
        <v>54</v>
      </c>
      <c r="H72" s="56">
        <v>399.5</v>
      </c>
      <c r="I72" s="42">
        <f t="shared" si="1"/>
        <v>67549.5</v>
      </c>
    </row>
    <row r="73" spans="1:9" ht="69.75" customHeight="1">
      <c r="A73" s="44">
        <v>1217670</v>
      </c>
      <c r="B73" s="78" t="s">
        <v>55</v>
      </c>
      <c r="C73" s="35" t="s">
        <v>56</v>
      </c>
      <c r="D73" s="61">
        <v>25217.7</v>
      </c>
      <c r="E73" s="44">
        <v>1217670</v>
      </c>
      <c r="F73" s="78" t="s">
        <v>55</v>
      </c>
      <c r="G73" s="35" t="s">
        <v>56</v>
      </c>
      <c r="H73" s="56">
        <v>3000</v>
      </c>
      <c r="I73" s="42">
        <f t="shared" si="1"/>
        <v>28217.7</v>
      </c>
    </row>
    <row r="74" spans="1:9" ht="69.75" customHeight="1">
      <c r="A74" s="44"/>
      <c r="B74" s="60"/>
      <c r="C74" s="45"/>
      <c r="D74" s="61"/>
      <c r="E74" s="44">
        <v>1217670</v>
      </c>
      <c r="F74" s="78" t="s">
        <v>55</v>
      </c>
      <c r="G74" s="35" t="s">
        <v>57</v>
      </c>
      <c r="H74" s="56">
        <v>102</v>
      </c>
      <c r="I74" s="42">
        <f t="shared" si="1"/>
        <v>102</v>
      </c>
    </row>
    <row r="75" spans="1:9" ht="69.75" customHeight="1">
      <c r="A75" s="114" t="s">
        <v>115</v>
      </c>
      <c r="B75" s="115" t="s">
        <v>116</v>
      </c>
      <c r="C75" s="45"/>
      <c r="D75" s="81">
        <v>4557</v>
      </c>
      <c r="E75" s="114" t="s">
        <v>115</v>
      </c>
      <c r="F75" s="115" t="s">
        <v>116</v>
      </c>
      <c r="G75" s="35"/>
      <c r="H75" s="67">
        <f>SUM(H76)</f>
        <v>-38.6</v>
      </c>
      <c r="I75" s="42">
        <f t="shared" si="1"/>
        <v>4518.4</v>
      </c>
    </row>
    <row r="76" spans="1:9" ht="69.75" customHeight="1">
      <c r="A76" s="44">
        <v>3117693</v>
      </c>
      <c r="B76" s="60" t="s">
        <v>117</v>
      </c>
      <c r="C76" s="45" t="s">
        <v>118</v>
      </c>
      <c r="D76" s="61">
        <v>300</v>
      </c>
      <c r="E76" s="44">
        <v>3117693</v>
      </c>
      <c r="F76" s="78" t="s">
        <v>117</v>
      </c>
      <c r="G76" s="45" t="s">
        <v>118</v>
      </c>
      <c r="H76" s="56">
        <v>-38.6</v>
      </c>
      <c r="I76" s="42">
        <f t="shared" si="1"/>
        <v>261.4</v>
      </c>
    </row>
    <row r="77" spans="1:9" ht="42.75" customHeight="1">
      <c r="A77" s="111">
        <v>1910000</v>
      </c>
      <c r="B77" s="112" t="s">
        <v>108</v>
      </c>
      <c r="C77" s="113"/>
      <c r="D77" s="90">
        <v>32893.12</v>
      </c>
      <c r="E77" s="111">
        <v>1910000</v>
      </c>
      <c r="F77" s="112" t="s">
        <v>108</v>
      </c>
      <c r="G77" s="55"/>
      <c r="H77" s="67">
        <f>SUM(H78:H79)</f>
        <v>0</v>
      </c>
      <c r="I77" s="42">
        <v>32893.12</v>
      </c>
    </row>
    <row r="78" spans="1:9" ht="57" customHeight="1">
      <c r="A78" s="44">
        <v>1917670</v>
      </c>
      <c r="B78" s="60" t="s">
        <v>109</v>
      </c>
      <c r="C78" s="45" t="s">
        <v>110</v>
      </c>
      <c r="D78" s="61">
        <v>22360.144</v>
      </c>
      <c r="E78" s="44">
        <v>1917670</v>
      </c>
      <c r="F78" s="60" t="s">
        <v>109</v>
      </c>
      <c r="G78" s="45" t="s">
        <v>110</v>
      </c>
      <c r="H78" s="56">
        <v>-5600</v>
      </c>
      <c r="I78" s="42">
        <v>16760.144</v>
      </c>
    </row>
    <row r="79" spans="1:9" ht="51" customHeight="1">
      <c r="A79" s="44"/>
      <c r="B79" s="60"/>
      <c r="C79" s="45"/>
      <c r="D79" s="61"/>
      <c r="E79" s="44">
        <v>1917670</v>
      </c>
      <c r="F79" s="60" t="s">
        <v>109</v>
      </c>
      <c r="G79" s="45" t="s">
        <v>111</v>
      </c>
      <c r="H79" s="56">
        <v>5600</v>
      </c>
      <c r="I79" s="42">
        <v>5600</v>
      </c>
    </row>
    <row r="80" spans="1:9" ht="24.75" customHeight="1">
      <c r="A80" s="36"/>
      <c r="B80" s="37" t="s">
        <v>15</v>
      </c>
      <c r="C80" s="35"/>
      <c r="D80" s="43">
        <v>877461.894</v>
      </c>
      <c r="E80" s="49"/>
      <c r="F80" s="50"/>
      <c r="G80" s="46"/>
      <c r="H80" s="43">
        <f>H64+H59+H57+H54+H22+H18+H75</f>
        <v>4956.623999999999</v>
      </c>
      <c r="I80" s="42">
        <f>H80+D80</f>
        <v>882418.5179999999</v>
      </c>
    </row>
    <row r="81" spans="1:9" ht="15.75">
      <c r="A81" s="40"/>
      <c r="B81" s="7" t="s">
        <v>14</v>
      </c>
      <c r="C81" s="41"/>
      <c r="D81" s="7"/>
      <c r="E81" s="7"/>
      <c r="F81" s="7" t="s">
        <v>12</v>
      </c>
      <c r="G81" s="39"/>
      <c r="H81" s="38"/>
      <c r="I81" s="38"/>
    </row>
    <row r="82" spans="1:9" ht="15.75" customHeight="1">
      <c r="A82" s="9"/>
      <c r="C82" s="11"/>
      <c r="I82" s="9"/>
    </row>
    <row r="83" spans="3:5" ht="15.75">
      <c r="C83" s="11"/>
      <c r="D83" s="7"/>
      <c r="E83" s="7"/>
    </row>
    <row r="84" ht="12.75" customHeight="1">
      <c r="C84" s="11"/>
    </row>
    <row r="85" ht="12.75" customHeight="1">
      <c r="C85" s="11"/>
    </row>
    <row r="86" spans="3:4" ht="12.75" customHeight="1">
      <c r="C86" s="11"/>
      <c r="D86" s="12"/>
    </row>
    <row r="87" ht="12.75" customHeight="1">
      <c r="C87" s="11"/>
    </row>
  </sheetData>
  <sheetProtection/>
  <mergeCells count="10">
    <mergeCell ref="I11:I13"/>
    <mergeCell ref="C12:C13"/>
    <mergeCell ref="D12:D13"/>
    <mergeCell ref="G12:G13"/>
    <mergeCell ref="H12:H13"/>
    <mergeCell ref="A5:H5"/>
    <mergeCell ref="A7:H7"/>
    <mergeCell ref="A8:H8"/>
    <mergeCell ref="A11:D11"/>
    <mergeCell ref="E11:H11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d03-babiy1</cp:lastModifiedBy>
  <cp:lastPrinted>2019-12-19T12:54:18Z</cp:lastPrinted>
  <dcterms:created xsi:type="dcterms:W3CDTF">2010-07-12T20:21:48Z</dcterms:created>
  <dcterms:modified xsi:type="dcterms:W3CDTF">2023-12-05T08:38:23Z</dcterms:modified>
  <cp:category/>
  <cp:version/>
  <cp:contentType/>
  <cp:contentStatus/>
</cp:coreProperties>
</file>