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75" windowWidth="27795" windowHeight="13365"/>
  </bookViews>
  <sheets>
    <sheet name="дод-5" sheetId="1" r:id="rId1"/>
  </sheets>
  <definedNames>
    <definedName name="_xlnm.Print_Area" localSheetId="0">'дод-5'!$A$1:$I$123</definedName>
  </definedNames>
  <calcPr calcId="162913"/>
</workbook>
</file>

<file path=xl/calcChain.xml><?xml version="1.0" encoding="utf-8"?>
<calcChain xmlns="http://schemas.openxmlformats.org/spreadsheetml/2006/main">
  <c r="I111" i="1"/>
  <c r="I99"/>
  <c r="I107" l="1"/>
  <c r="I88"/>
  <c r="I17"/>
  <c r="H19" l="1"/>
  <c r="I91"/>
  <c r="I76"/>
  <c r="I77"/>
  <c r="I78"/>
  <c r="I79"/>
  <c r="I80"/>
  <c r="I81"/>
  <c r="I82"/>
  <c r="I83"/>
  <c r="I84"/>
  <c r="I85"/>
  <c r="I86"/>
  <c r="I87"/>
  <c r="I89"/>
  <c r="I90"/>
  <c r="H92"/>
  <c r="I58" l="1"/>
  <c r="I59"/>
  <c r="I60"/>
  <c r="I61"/>
  <c r="I62"/>
  <c r="I63"/>
  <c r="I64"/>
  <c r="I65"/>
  <c r="I66"/>
  <c r="I67"/>
  <c r="I68"/>
  <c r="I69"/>
  <c r="I70"/>
  <c r="I71"/>
  <c r="I72"/>
  <c r="I73"/>
  <c r="I74"/>
  <c r="I75"/>
  <c r="I92"/>
  <c r="I93"/>
  <c r="I56"/>
  <c r="I57"/>
  <c r="I52"/>
  <c r="I53"/>
  <c r="I54"/>
  <c r="I55"/>
  <c r="I35"/>
  <c r="I36"/>
  <c r="I37"/>
  <c r="I38"/>
  <c r="I39"/>
  <c r="I40"/>
  <c r="I41"/>
  <c r="I42"/>
  <c r="I43"/>
  <c r="I44"/>
  <c r="I45"/>
  <c r="I46"/>
  <c r="I47"/>
  <c r="I48"/>
  <c r="I49"/>
  <c r="I50"/>
  <c r="I51"/>
  <c r="I94" l="1"/>
  <c r="H15"/>
  <c r="I16"/>
  <c r="I18" l="1"/>
  <c r="I15"/>
  <c r="I30" l="1"/>
  <c r="I31"/>
  <c r="I32"/>
  <c r="I33"/>
  <c r="I34"/>
  <c r="I26"/>
  <c r="I27"/>
  <c r="I28"/>
  <c r="I29"/>
  <c r="I21"/>
  <c r="I22"/>
  <c r="I23"/>
  <c r="I24"/>
  <c r="I25"/>
  <c r="H115"/>
  <c r="I116"/>
  <c r="H97"/>
  <c r="I97" s="1"/>
  <c r="I102"/>
  <c r="H105"/>
  <c r="I105" s="1"/>
  <c r="I113"/>
  <c r="I114"/>
  <c r="I108"/>
  <c r="I109"/>
  <c r="I110"/>
  <c r="I112"/>
  <c r="I106"/>
  <c r="I98"/>
  <c r="I100"/>
  <c r="I101"/>
  <c r="I95" l="1"/>
  <c r="I96"/>
  <c r="H103"/>
  <c r="I103" s="1"/>
  <c r="I117"/>
  <c r="I118"/>
  <c r="I115"/>
  <c r="I120"/>
  <c r="I121"/>
  <c r="H119"/>
  <c r="I119" l="1"/>
  <c r="I20"/>
  <c r="I19"/>
  <c r="H122" l="1"/>
  <c r="E10" l="1"/>
  <c r="I122" l="1"/>
</calcChain>
</file>

<file path=xl/sharedStrings.xml><?xml version="1.0" encoding="utf-8"?>
<sst xmlns="http://schemas.openxmlformats.org/spreadsheetml/2006/main" count="426" uniqueCount="176">
  <si>
    <t xml:space="preserve">Розподіл коштів бюджету розвитку на здійснення заходів із будівництва,  реконструкції </t>
  </si>
  <si>
    <t>у 2021 році</t>
  </si>
  <si>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</si>
  <si>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</si>
  <si>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</si>
  <si>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</si>
  <si>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</si>
  <si>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</si>
  <si>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</si>
  <si>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</si>
  <si>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</si>
  <si>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</si>
  <si>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</si>
  <si>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</si>
  <si>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</si>
  <si>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</si>
  <si>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 xml:space="preserve">Міський голова </t>
  </si>
  <si>
    <t>Сергій НАДАЛ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</si>
  <si>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</si>
  <si>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Управління розвитку спорту та фізичної культури</t>
  </si>
  <si>
    <t>0610000</t>
  </si>
  <si>
    <t xml:space="preserve">Управління освіти і науки </t>
  </si>
  <si>
    <t>Додаток 6</t>
  </si>
  <si>
    <t xml:space="preserve">до рішення міської ради </t>
  </si>
  <si>
    <t>3710000</t>
  </si>
  <si>
    <t xml:space="preserve">Фінансове управління </t>
  </si>
  <si>
    <t>3718880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</si>
  <si>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</si>
  <si>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Забезпечення гарантійних зобов'язань за позичальників, що отримали кредити під місцеві гарантії</t>
  </si>
  <si>
    <t xml:space="preserve">Виконання територіальною громадою міста гарантійних зобов"язань </t>
  </si>
  <si>
    <t>3110000</t>
  </si>
  <si>
    <t xml:space="preserve">Управління обліку та контролю за використанням  комунального  майна </t>
  </si>
  <si>
    <t>Інші заходи, пов'язані з економічною діяльністю</t>
  </si>
  <si>
    <t>Реставрація фасаду нежитлової будівлі по бульв. Т.Шевченка,3</t>
  </si>
  <si>
    <t>Капітальний ремонь даху адмінбудівлі в с. Кобзарівка по вул.Центральна,22 Тернопільської міської  територіальної громади</t>
  </si>
  <si>
    <t>0810000</t>
  </si>
  <si>
    <t>Управління соціальної політики</t>
  </si>
  <si>
    <t>0813223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</si>
  <si>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</si>
  <si>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на грошову компенсацію 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</si>
  <si>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Внески до статутного капіталу суб"єктів господарювання</t>
  </si>
  <si>
    <t xml:space="preserve">Капітальний ремонт бігових доріжок та секторів спортивного ядра стадіону КП «Тернопільський міський стадіон» на проспекті Степана Бандери, 15 у м.Тернопіль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</si>
  <si>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</si>
  <si>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"Тернопільський міський центр фізичного здоров'я населення" Тернопільської міської ради на капітальний ремонт скейт-парку на відпочинковій зоні "Циганка" (вул.Білецька) м.Тернопіль</t>
  </si>
  <si>
    <r>
      <t>Будівництво</t>
    </r>
    <r>
      <rPr>
        <sz val="10"/>
        <rFont val="Calibri"/>
        <family val="2"/>
        <charset val="204"/>
      </rPr>
      <t>¹</t>
    </r>
    <r>
      <rPr>
        <sz val="10"/>
        <rFont val="Times New Roman Cyr"/>
        <charset val="204"/>
      </rPr>
      <t> споруд, установ та закладів фізичної культури і спорту</t>
    </r>
  </si>
  <si>
    <t xml:space="preserve">"ДЮСШ "ФАТ" ТМР на реконструкцію футбольного поля та спортивних майданчиків з влаштуванням бігових доріжок за адресою бульв. Д.Вишневецького, 10 в м.Тернополі </t>
  </si>
  <si>
    <t>0710000</t>
  </si>
  <si>
    <t>Відділ   охорони здоров'я  та медичного забезпечення</t>
  </si>
  <si>
    <t>Комунальному некомерційному підприємству   " Тернопільська комунальна міська лікарня № 2 "  на капітальний ремонт приміщення для встановлення рентгенівського апарату</t>
  </si>
  <si>
    <t>0712010</t>
  </si>
  <si>
    <t>Багатопрофільна стаціонарна медична допомога  населенню</t>
  </si>
  <si>
    <t>Реконструкція з добудовою частини приміщень головного корпусу комунального некомунального підприємства Тернопільська комунальна лікарня  №2 під відделення невідкладної медичної допомоги за адресою :м.Тернопіль , вул.Р.Купчинського,14</t>
  </si>
  <si>
    <t>0717322</t>
  </si>
  <si>
    <t>Будівництво медичних установ та закладів</t>
  </si>
  <si>
    <t>Реконструкція приймального відділення КНП " Тернопільська міська комунальна лікарня швидкої допомоги " по вул. Шпитальна,2 в м.Тернопіль</t>
  </si>
  <si>
    <t>1210000</t>
  </si>
  <si>
    <t>Управління  житлово-комунального господарства, благоустрою  та екології</t>
  </si>
  <si>
    <t>Організація благоустрою населених пунктів</t>
  </si>
  <si>
    <t>Капітальний ремонт вуличного освітлення , згідно затвердженого титульного списку, погодженого з постійною депутатською комісією з питань житлово-комунального господарства, екології, надзвичайних ситуацій, енергозбереження та енергоефективності</t>
  </si>
  <si>
    <t>Комунальне підприємство" "Об"єднання парків культури і відпочинку м. Тернополя"  на капітальний ремонт спортивного майданчика (футбольне поле) в парку " Національного відродження"</t>
  </si>
  <si>
    <t>Інша діяльність у сфері житлово-комунального господарства</t>
  </si>
  <si>
    <t>1217310</t>
  </si>
  <si>
    <t>Будівництво об"єктів житлово-комунального господарства</t>
  </si>
  <si>
    <t>Будівництво системи аерації на Тернопільському ставі (черга 4)</t>
  </si>
  <si>
    <t>Капітальний ремонт фонтанів</t>
  </si>
  <si>
    <t>Внески  до статутного капіталу суб"єктів господарювання</t>
  </si>
  <si>
    <t>СКП "Ритуальна служба" на поповнення статутного капіталу  на реконструкцію Меморіалу сталінських репремій на кладовищі по вул. Микулинецькій</t>
  </si>
  <si>
    <t xml:space="preserve">  КП " теплових мереж  Тернопільміськтеплокомуненерго" на поповнення статутного капіталу в обмін на корпоративні права</t>
  </si>
  <si>
    <t>Заходи з енергозбереження ( на умовах співфінансування)</t>
  </si>
  <si>
    <t xml:space="preserve">Співфінанесування проектів "Глибока термомодернізація будівель закладів освіти" </t>
  </si>
  <si>
    <t xml:space="preserve">Капітальний ремонт нежитлових приміщень по вул. Є.Коновальця ,8 в м. Тернополі </t>
  </si>
  <si>
    <t>Додаткові роботи на об’єкті: «Реконструкція з добудовою частини приміщень головного корпусу комунального некомерційного підприємства «Тернопільська комунальна міська лікарня №2» під відділення невідкладної допомоги за адресою: м. Тернопіль, вул. Р. Купчинського, 14</t>
  </si>
  <si>
    <t>0110000</t>
  </si>
  <si>
    <t xml:space="preserve">Міська рада </t>
  </si>
  <si>
    <t>0117670</t>
  </si>
  <si>
    <t>КП " Підприємство матеріально-технічного забезпечення " ТМР на поповнення статутного капіталу в обмін на корпоративні права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</si>
  <si>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</si>
  <si>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</si>
  <si>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Капітальний ремонт приміщень</t>
  </si>
  <si>
    <t>Утримання та навчально-тренувальна робота  комунальних дитячо-юнацьких спортивних шкіл</t>
  </si>
  <si>
    <t>Капітальний ремонт із влащтуванням систем зовнішнього освітлення футбольних полів КЗ " ДЮСШ" Футбольна академія " Тернопіль" у м.Тернополі</t>
  </si>
  <si>
    <t>0611181</t>
  </si>
  <si>
    <t xml:space="preserve"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
</t>
  </si>
  <si>
    <t xml:space="preserve">ТНВК "Загальноосвітній школі I-III ступенів-правововому ліцею №2" ТМР на придбання основних засобів (співфінансування) </t>
  </si>
  <si>
    <t xml:space="preserve">Тернопільській спеціалізованій школі І-ІІІ ступенів №3 з поглибленим вивченням іноземних мов ТМР на придбання основних засобів (співфінансування) </t>
  </si>
  <si>
    <t xml:space="preserve">Тернопільській загальноосвітній школі І-ІІІ ст. №4 ТМР на придбання основних засобів (співфінансування) </t>
  </si>
  <si>
    <t xml:space="preserve">Тернопільській спеціалізованій школі І-ІІІ ступенів №5 з поглибленим вивченням іноземних мов ТМР  на придбання основних засобів (співфінансування) </t>
  </si>
  <si>
    <t xml:space="preserve">ТНВК " Школа-ліцей №6" ім. Н. Яремчука ТМР на придбання основних засобів (співфінансування) </t>
  </si>
  <si>
    <t xml:space="preserve">ТСШ І-ІІІст. №7 з поглибленим вивченням іноземних мов ТМР на придбання основних засобів   (співфінансування) </t>
  </si>
  <si>
    <t xml:space="preserve">ТЗОШ І-ІІІст. №8 ТМР на придбання основних засобів  (співфінансування) </t>
  </si>
  <si>
    <t xml:space="preserve">ТНВК "Загальноосвітня школа І-ІІІст. економічний ліцей№9 ім. І. Блажкевич"ТМР на придбання основних засобів  (співфінансування) </t>
  </si>
  <si>
    <t xml:space="preserve">ТЗОШ І-ІІІст. №10 ТМР на придбання основних засобів (співфінансування) </t>
  </si>
  <si>
    <t xml:space="preserve">ТЗОШ І-ІІІст. №11 ТМР на придбання основних засобів (співфінансування) </t>
  </si>
  <si>
    <t xml:space="preserve">ТНВК "Школа-колегіум Патріарха Й. Сліпого ТМР на придбання основних засобів  (співфінансування) </t>
  </si>
  <si>
    <t xml:space="preserve">ТЗОШ І-ІІІст. №13 ім. А. Юркевича ТМР на придбання основних засобів  (співфінансування) </t>
  </si>
  <si>
    <t xml:space="preserve">ТЗОШ І-ІІІст. №14 ТМР на придбання основних засобів (співфінансування) </t>
  </si>
  <si>
    <t xml:space="preserve">ТНВК "Загальноосвітня школа І-ІІІст. медичний ліцей №15 "ТМР  на придбання основних засобів  (співфінансування) </t>
  </si>
  <si>
    <t xml:space="preserve">ТЗОШ І-ІІІст. №16 ім. В. Левицького ТМР на придбання основних засобів   (співфінансування) </t>
  </si>
  <si>
    <t xml:space="preserve">ТСШ І-ІІІст. №17 ім. В. Вихруща з поглибленим вивченням іноземних мов ТМР на придбання основних засобів  (співфінансування) </t>
  </si>
  <si>
    <t xml:space="preserve">ТЗОШ І-ІІІст. №18 ТМР на придбання основних засобів (співфінансування) </t>
  </si>
  <si>
    <t xml:space="preserve">ТЗОШ І-ІІІст. №19 ТМР на придбання основних засобів (співфінансування) </t>
  </si>
  <si>
    <t xml:space="preserve">ТЗОШ І-ІІІст. №20 ім. Р. Муляра  ТМР  на придбання основних засобів  (співфінансування) </t>
  </si>
  <si>
    <t xml:space="preserve">Тернопільському ліцею №21 спеціалізованій мистецькій школі ім. І. Герети ТМР на придбання основних засобів  (співфінансування) </t>
  </si>
  <si>
    <t xml:space="preserve">ТЗОШ І-ІІІст. №22 ТМР на придбання основних засобів (співфінансування) </t>
  </si>
  <si>
    <t xml:space="preserve">ТЗОШ І-ІІІст. №23 ТМР на придбання основних засобів (співфінансування) </t>
  </si>
  <si>
    <t xml:space="preserve">ТЗОШ І-ІІІст. №24 ТМР на придбання основних засобів (співфінансування) </t>
  </si>
  <si>
    <t xml:space="preserve">ТЗОШ І-ІІІст. №25 ТМР на придбання основних засобів (співфінансування) </t>
  </si>
  <si>
    <t xml:space="preserve">ТЗОШ І-ІІІст. №26 ім. Д. Заплітного ТМР на придбання основних засобів  (співфінансування) </t>
  </si>
  <si>
    <t xml:space="preserve">ТЗОШ І-ІІІст. №27 ім. В. Гурняка ТМР на придбання основних засобів   (співфінансування) </t>
  </si>
  <si>
    <t xml:space="preserve">ТЗОШ І-ІІІст. №28    ТМР  на придбання основних засобів  (співфінансування) </t>
  </si>
  <si>
    <t xml:space="preserve">ТСШ І-ІІІст. №29 з поглибленим вивченням іноземних мов ТМР на придбання основних засобів   (співфінансування) </t>
  </si>
  <si>
    <t xml:space="preserve">Тернопільській гімназії №30 Тернопільської міської ради на придбання основних засобів (співфінансування) </t>
  </si>
  <si>
    <t xml:space="preserve">Тернопільській класичній гімназії ТМР  на придбання основних засобів   (співфінансування) </t>
  </si>
  <si>
    <t xml:space="preserve">Тернопільській початковій школі №1 Тернопільської міської ради на придбання основних засобів  (співфінансування) </t>
  </si>
  <si>
    <t xml:space="preserve">Тернопільська початкова школа "Ерудит" Тернопільської міської ради на придбання основних засобів   (співфінансування) </t>
  </si>
  <si>
    <t xml:space="preserve">Тернопільській початковій школі №2 Тернопільської міської ради на придбання основних засобів  (співфінансування) </t>
  </si>
  <si>
    <t xml:space="preserve">Тернопільській початковій школі №3 Тернопільської міської ради на придбання основних засобів  (співфінансування) </t>
  </si>
  <si>
    <t xml:space="preserve">Тернопільській початковій школі №4 Тернопільської міської ради на придбання основних засобів  (співфінансування) </t>
  </si>
  <si>
    <t xml:space="preserve">Тернопільській початковій школі №5 Тернопільської міської ради на придбання основних засобів  (співфінансування) </t>
  </si>
  <si>
    <t xml:space="preserve">Кобзарівській  ЗОШ  I-III ст. ТМР    на придбання основних засобів  (співфінансування) </t>
  </si>
  <si>
    <t xml:space="preserve">Чернихівській ЗОШ І-ІІІ ст. ТМР на придбання основних засобів  (співфінансування) </t>
  </si>
  <si>
    <t xml:space="preserve">Курівецькій ЗОШ  I-III ст. ім. М. Бенцеля ТМР  на придбання основних засобів  (співфінансування) </t>
  </si>
  <si>
    <t xml:space="preserve">Тернопільській  спеціальній   загальноосвітній    школі I-III ступенів   Тернопільської міської ради   на придбання основних засобів  (співфінансування) </t>
  </si>
  <si>
    <t>0611010</t>
  </si>
  <si>
    <t xml:space="preserve">Надання дошкільної освіти </t>
  </si>
  <si>
    <t>ТДНЗ №1 ТМР на придбаня основних засобів</t>
  </si>
  <si>
    <t>ТДНЗ № 2  ТМР на капітальний ремонт будівлі</t>
  </si>
  <si>
    <t xml:space="preserve">ТДНЗ №3 ТМР на капітальний ремонт будівлі </t>
  </si>
  <si>
    <t xml:space="preserve">ТДНЗ № 4 ТМР на капітальний огорожі </t>
  </si>
  <si>
    <t>ТДНЗ № 5 ТМР на капітальний будівлі</t>
  </si>
  <si>
    <t>ТДНЗ №10 ТМР на капітальний ремонт будівлі</t>
  </si>
  <si>
    <t>ТДНЗ №14 ТМР на капітальний ремонт будівлі</t>
  </si>
  <si>
    <t>ТДНЗ №16 ТМР на капітальний ремонт будівлі</t>
  </si>
  <si>
    <t>ТДНЗ №17 ТМР на капітальний ремонт будівлі</t>
  </si>
  <si>
    <t>ТДНЗ №19 ТМР на придбання основних засобів</t>
  </si>
  <si>
    <t xml:space="preserve">ТДНЗ № 4ТМР на капітальний огорожі </t>
  </si>
  <si>
    <t>ТДНЗ № 21  ТМР на придбання основних засобів</t>
  </si>
  <si>
    <t>ТДНЗ № 24  ТМР на придбання основних засобів</t>
  </si>
  <si>
    <t>ТДНЗ № 25  ТМР на придбання основних засобів</t>
  </si>
  <si>
    <t>ТДНЗ №27 ТМР на капітальний ремонт будівлі</t>
  </si>
  <si>
    <t>ТДНЗ №29 ТМР на капітальний ремонт будівлі</t>
  </si>
  <si>
    <t>0611021</t>
  </si>
  <si>
    <t xml:space="preserve">Надання загальної середньої освіти закладами  загальної середньої  освіти </t>
  </si>
  <si>
    <t>Тернопільській Українській гімназії ім.І.Франка на  капітальний ремонт спортивного майданчика</t>
  </si>
  <si>
    <t>ТНВК "Загальноосвітній школі I-III ступенів-правововому ліцею №2" ТМР на капітальний ремонт підпірної стіниза адресою Тернопіль, вул.Н.Світ, 11</t>
  </si>
  <si>
    <t>ТСШ І-ІІІст. №7 з поглибленим вивченням іноземних мов ТМР на капітальний ремонт    будівлі</t>
  </si>
  <si>
    <t>ТСШ І-ІІІст. №7 з поглибленим вивченням іноземних мов ТМР на капітальний ремонт будівлі</t>
  </si>
  <si>
    <t>ТЗОШ І-ІІІст. № 11 ТМР на капітальний будівлі</t>
  </si>
  <si>
    <t>ТЗОШ І-ІІІст. №13 ім. А. Юркевича ТМР на капітальний ремонт будівлі</t>
  </si>
  <si>
    <t>ТЗОШ І-ІІІ ст. №14 ТМР на капітальнй ремонт будівлі</t>
  </si>
  <si>
    <t>ТСШ І-ІІІст. №17 ім. В. Вихруща з поглибленим вивченням іноземних мов ТМР на капітальний ремонт будівлі</t>
  </si>
  <si>
    <t>Тернопільському ліцею №21 спеціалізованій мистецькій школі ім.І.Герети ТМР на капітальний ремонт благоустрою території</t>
  </si>
  <si>
    <t>ТЗОШ І-ІІІст. № 22 ТМР на капітальний ремонт системи опалення</t>
  </si>
  <si>
    <t xml:space="preserve">ТЗОШ І-ІІІст. №23 ТМР на капітальний ремонт будівлі </t>
  </si>
  <si>
    <t>ТЗОШ І-ІІІст. №27 ім. В. Гурняка ТМР на капітальний ремонт будівлі</t>
  </si>
  <si>
    <t>Курівецькій   ЗОШ  I-III ст. ім. М. Бенцеля ТМР    на капітальний ремонт будівлі</t>
  </si>
  <si>
    <t>0611022</t>
  </si>
  <si>
    <t>Надання загальної середньої  освіти спеціальними закладами  загальної середньої освіти для дітей,  які потребують корекції  фізичного та/або розумового  розвитку</t>
  </si>
  <si>
    <t>Тернопільській  спеціальній   загальноосвітній    школі I-III ступенів   Тернопільської міської ради  на капітальний ремонт будівлі</t>
  </si>
  <si>
    <t>0611070</t>
  </si>
  <si>
    <t>Надання позашкільної освіти  закладами  позашкільної  освіти, заходи із  позашкільної  роботи з  дітьми</t>
  </si>
  <si>
    <t>КЗ  ТМР " Центр творчості дітей та юнацтва" на капітальний ремонт будівлі</t>
  </si>
  <si>
    <t>КЗ  ТМР " Школа народних ремесел" на капітальний ремонт будівлі</t>
  </si>
  <si>
    <t>0611141</t>
  </si>
  <si>
    <t xml:space="preserve"> Забезпечення діяльності інших закладів у сфері освіти (Централізоване  ведення бухгалтерського обліку) </t>
  </si>
  <si>
    <t>Централізованій бухгалтерії дошкільних навчальних закладів управління освіти і науки на капітальний ремонт будівлі</t>
  </si>
  <si>
    <t>0117350</t>
  </si>
  <si>
    <t>Розроблення схем планування та забудови територій (містобудівної документації)</t>
  </si>
  <si>
    <t>Програма оновлення актуалізації містобудівної,топографо-геодезичної документації та впровадження геоінформаційної системи ведення  містобудівного кадастру на 2019-2021роки</t>
  </si>
  <si>
    <t>0611101</t>
  </si>
  <si>
    <t xml:space="preserve">Підготовка  кадрів закладами  фахової  передвищої  освіти за рахунок коштів місцевого бюджету </t>
  </si>
  <si>
    <t>Капітальний ремонт  приміщень  Галицького коледжу імені В’ячеслава Чорновола</t>
  </si>
  <si>
    <t>Експлуатація та технічне обслуговування житлового фонду</t>
  </si>
  <si>
    <t>Капітальний ремонт житлового фонду, згідно затвердженого титульного списку, погодженого з постійною депутатською комісією з питань житлово-комунального господарства, екології, надзвичайних ситуацій, енергозбереження та енергоефективності</t>
  </si>
  <si>
    <t>КНП «Міська комунальна лікарня №3 на придбання  резервного джерела живлення  в відділення хоспісної та паліативної терапії  в с.Малашівці Зборівського району</t>
  </si>
  <si>
    <t>" КП МШРБП "  Міськшляхрембуд" на поповнення статутного капіталу в обмін на корпоративні права</t>
  </si>
</sst>
</file>

<file path=xl/styles.xml><?xml version="1.0" encoding="utf-8"?>
<styleSheet xmlns="http://schemas.openxmlformats.org/spreadsheetml/2006/main">
  <numFmts count="6">
    <numFmt numFmtId="164" formatCode="0.0"/>
    <numFmt numFmtId="165" formatCode="#,##0.0"/>
    <numFmt numFmtId="166" formatCode="_-* #,##0.00\ &quot;грн.&quot;_-;\-* #,##0.00\ &quot;грн.&quot;_-;_-* &quot;-&quot;??\ &quot;грн.&quot;_-;_-@_-"/>
    <numFmt numFmtId="167" formatCode="_-* #,##0.0\ _₽_-;\-* #,##0.0\ _₽_-;_-* &quot;-&quot;?\ _₽_-;_-@_-"/>
    <numFmt numFmtId="168" formatCode="#,##0.00_ ;\-#,##0.00\ "/>
    <numFmt numFmtId="169" formatCode="_-* #,##0.00\ _₽_-;\-* #,##0.00\ _₽_-;_-* &quot;-&quot;??\ _₽_-;_-@_-"/>
  </numFmts>
  <fonts count="38">
    <font>
      <sz val="10"/>
      <name val="Times New Roman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0"/>
      <name val="Times New Roman Cyr"/>
      <charset val="204"/>
    </font>
    <font>
      <i/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0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 Cyr"/>
      <charset val="204"/>
    </font>
    <font>
      <sz val="9"/>
      <name val="Times New Roman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7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7" fillId="0" borderId="0"/>
    <xf numFmtId="0" fontId="14" fillId="0" borderId="0"/>
    <xf numFmtId="0" fontId="14" fillId="0" borderId="0"/>
    <xf numFmtId="0" fontId="15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4" fillId="22" borderId="5" applyNumberFormat="0" applyAlignment="0" applyProtection="0"/>
    <xf numFmtId="0" fontId="29" fillId="22" borderId="4" applyNumberFormat="0" applyAlignment="0" applyProtection="0"/>
    <xf numFmtId="0" fontId="26" fillId="0" borderId="6" applyNumberFormat="0" applyFill="0" applyAlignment="0" applyProtection="0"/>
    <xf numFmtId="0" fontId="30" fillId="13" borderId="0" applyNumberFormat="0" applyBorder="0" applyAlignment="0" applyProtection="0"/>
    <xf numFmtId="0" fontId="23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8" fillId="10" borderId="7" applyNumberFormat="0" applyFont="0" applyAlignment="0" applyProtection="0"/>
  </cellStyleXfs>
  <cellXfs count="114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2" applyFont="1"/>
    <xf numFmtId="0" fontId="5" fillId="0" borderId="0" xfId="2" applyFont="1"/>
    <xf numFmtId="0" fontId="1" fillId="0" borderId="0" xfId="2"/>
    <xf numFmtId="0" fontId="3" fillId="0" borderId="0" xfId="2" applyFont="1"/>
    <xf numFmtId="0" fontId="6" fillId="0" borderId="1" xfId="1" applyFont="1" applyBorder="1" applyAlignment="1">
      <alignment horizontal="center" vertical="top"/>
    </xf>
    <xf numFmtId="0" fontId="1" fillId="0" borderId="0" xfId="2" applyFont="1"/>
    <xf numFmtId="0" fontId="6" fillId="0" borderId="1" xfId="1" applyFont="1" applyBorder="1" applyAlignment="1">
      <alignment horizontal="center" vertical="top" wrapText="1" shrinkToFit="1"/>
    </xf>
    <xf numFmtId="164" fontId="1" fillId="0" borderId="0" xfId="2" applyNumberFormat="1"/>
    <xf numFmtId="0" fontId="8" fillId="0" borderId="1" xfId="7" applyFont="1" applyBorder="1" applyAlignment="1">
      <alignment horizontal="center" vertical="center" wrapText="1"/>
    </xf>
    <xf numFmtId="0" fontId="6" fillId="0" borderId="1" xfId="9" applyFont="1" applyBorder="1" applyAlignment="1" applyProtection="1">
      <alignment horizontal="center" vertical="center" wrapText="1" shrinkToFit="1"/>
      <protection locked="0"/>
    </xf>
    <xf numFmtId="4" fontId="6" fillId="0" borderId="1" xfId="7" applyNumberFormat="1" applyFont="1" applyBorder="1" applyAlignment="1">
      <alignment horizontal="center" vertical="center" wrapText="1"/>
    </xf>
    <xf numFmtId="0" fontId="9" fillId="0" borderId="0" xfId="2" applyFont="1"/>
    <xf numFmtId="0" fontId="10" fillId="0" borderId="0" xfId="2" applyFont="1" applyBorder="1" applyAlignment="1">
      <alignment horizontal="center" vertical="center" wrapText="1"/>
    </xf>
    <xf numFmtId="0" fontId="3" fillId="0" borderId="0" xfId="2" applyFont="1" applyBorder="1" applyAlignment="1"/>
    <xf numFmtId="0" fontId="9" fillId="0" borderId="0" xfId="2" applyFont="1" applyBorder="1" applyAlignment="1"/>
    <xf numFmtId="0" fontId="1" fillId="0" borderId="0" xfId="2" applyBorder="1"/>
    <xf numFmtId="0" fontId="6" fillId="0" borderId="1" xfId="1" applyFont="1" applyBorder="1" applyAlignment="1">
      <alignment vertical="top" wrapText="1" shrinkToFit="1"/>
    </xf>
    <xf numFmtId="0" fontId="6" fillId="0" borderId="1" xfId="1" applyFont="1" applyBorder="1" applyAlignment="1">
      <alignment horizontal="center" vertical="center" wrapText="1" shrinkToFit="1"/>
    </xf>
    <xf numFmtId="4" fontId="6" fillId="0" borderId="1" xfId="2" applyNumberFormat="1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center" vertical="center"/>
    </xf>
    <xf numFmtId="4" fontId="6" fillId="0" borderId="3" xfId="2" applyNumberFormat="1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 shrinkToFit="1"/>
      <protection locked="0"/>
    </xf>
    <xf numFmtId="165" fontId="6" fillId="0" borderId="1" xfId="6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top" wrapText="1" shrinkToFit="1"/>
    </xf>
    <xf numFmtId="165" fontId="6" fillId="0" borderId="1" xfId="1" applyNumberFormat="1" applyFont="1" applyBorder="1" applyAlignment="1">
      <alignment horizontal="center" vertical="center" wrapText="1" shrinkToFit="1"/>
    </xf>
    <xf numFmtId="49" fontId="8" fillId="0" borderId="1" xfId="45" applyNumberFormat="1" applyFont="1" applyBorder="1" applyAlignment="1">
      <alignment horizontal="center" vertical="center" wrapText="1"/>
    </xf>
    <xf numFmtId="0" fontId="8" fillId="0" borderId="1" xfId="45" applyFont="1" applyBorder="1" applyAlignment="1" applyProtection="1">
      <alignment horizontal="center" vertical="center" wrapText="1" shrinkToFit="1"/>
      <protection locked="0"/>
    </xf>
    <xf numFmtId="165" fontId="8" fillId="0" borderId="1" xfId="6" applyNumberForma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 shrinkToFit="1"/>
    </xf>
    <xf numFmtId="164" fontId="1" fillId="0" borderId="0" xfId="2" applyNumberFormat="1"/>
    <xf numFmtId="3" fontId="18" fillId="0" borderId="1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2"/>
    <xf numFmtId="4" fontId="8" fillId="0" borderId="1" xfId="9" applyNumberFormat="1" applyFont="1" applyBorder="1" applyAlignment="1">
      <alignment horizontal="center" vertical="center"/>
    </xf>
    <xf numFmtId="4" fontId="19" fillId="0" borderId="1" xfId="4" applyNumberFormat="1" applyFont="1" applyBorder="1" applyAlignment="1" applyProtection="1">
      <alignment horizontal="center" vertical="center" wrapText="1" shrinkToFi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31" fillId="0" borderId="1" xfId="4" applyFont="1" applyBorder="1" applyAlignment="1" applyProtection="1">
      <alignment horizontal="center" vertical="center" wrapText="1"/>
      <protection locked="0"/>
    </xf>
    <xf numFmtId="0" fontId="17" fillId="0" borderId="1" xfId="2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5" fontId="8" fillId="0" borderId="1" xfId="45" applyNumberFormat="1" applyFont="1" applyBorder="1" applyAlignment="1" applyProtection="1">
      <alignment horizontal="center" vertical="center" wrapText="1" shrinkToFit="1"/>
      <protection locked="0"/>
    </xf>
    <xf numFmtId="4" fontId="8" fillId="0" borderId="1" xfId="45" applyNumberFormat="1" applyFont="1" applyBorder="1" applyAlignment="1" applyProtection="1">
      <alignment horizontal="center" vertical="center" wrapText="1" shrinkToFit="1"/>
      <protection locked="0"/>
    </xf>
    <xf numFmtId="49" fontId="18" fillId="0" borderId="1" xfId="4" applyNumberFormat="1" applyFont="1" applyBorder="1" applyAlignment="1">
      <alignment horizontal="center" vertical="center" wrapText="1" shrinkToFit="1"/>
    </xf>
    <xf numFmtId="49" fontId="19" fillId="0" borderId="1" xfId="4" applyNumberFormat="1" applyFont="1" applyBorder="1" applyAlignment="1">
      <alignment horizontal="center" vertical="center"/>
    </xf>
    <xf numFmtId="49" fontId="18" fillId="0" borderId="1" xfId="4" applyNumberFormat="1" applyFont="1" applyBorder="1" applyAlignment="1" applyProtection="1">
      <alignment horizontal="center" vertical="center" wrapText="1" shrinkToFit="1"/>
      <protection locked="0"/>
    </xf>
    <xf numFmtId="49" fontId="18" fillId="0" borderId="1" xfId="4" applyNumberFormat="1" applyFont="1" applyBorder="1" applyAlignment="1">
      <alignment horizontal="center" vertical="center" wrapText="1"/>
    </xf>
    <xf numFmtId="49" fontId="16" fillId="0" borderId="1" xfId="4" applyNumberFormat="1" applyFont="1" applyBorder="1" applyAlignment="1">
      <alignment horizontal="center" vertical="center" wrapText="1"/>
    </xf>
    <xf numFmtId="0" fontId="8" fillId="0" borderId="1" xfId="45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 wrapText="1" shrinkToFit="1"/>
    </xf>
    <xf numFmtId="3" fontId="6" fillId="0" borderId="1" xfId="2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wrapText="1"/>
    </xf>
    <xf numFmtId="3" fontId="8" fillId="0" borderId="1" xfId="6" applyNumberFormat="1" applyFont="1" applyBorder="1" applyAlignment="1">
      <alignment horizontal="center" vertical="center" wrapText="1"/>
    </xf>
    <xf numFmtId="164" fontId="8" fillId="0" borderId="1" xfId="45" applyNumberFormat="1" applyFont="1" applyBorder="1" applyAlignment="1" applyProtection="1">
      <alignment horizontal="center" vertical="center" wrapText="1" shrinkToFit="1"/>
      <protection locked="0"/>
    </xf>
    <xf numFmtId="0" fontId="8" fillId="0" borderId="1" xfId="6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 shrinkToFit="1"/>
    </xf>
    <xf numFmtId="168" fontId="8" fillId="0" borderId="1" xfId="45" applyNumberFormat="1" applyFont="1" applyBorder="1" applyAlignment="1">
      <alignment horizontal="center" vertical="center" wrapText="1"/>
    </xf>
    <xf numFmtId="0" fontId="1" fillId="0" borderId="0" xfId="2"/>
    <xf numFmtId="164" fontId="1" fillId="0" borderId="0" xfId="2" applyNumberFormat="1"/>
    <xf numFmtId="0" fontId="18" fillId="0" borderId="1" xfId="4" applyFont="1" applyBorder="1" applyAlignment="1" applyProtection="1">
      <alignment horizontal="center" vertical="center" wrapText="1" shrinkToFit="1"/>
      <protection locked="0"/>
    </xf>
    <xf numFmtId="0" fontId="16" fillId="0" borderId="1" xfId="4" applyFont="1" applyBorder="1" applyAlignment="1" applyProtection="1">
      <alignment horizontal="center" vertical="center" wrapText="1" shrinkToFit="1"/>
      <protection locked="0"/>
    </xf>
    <xf numFmtId="0" fontId="18" fillId="0" borderId="1" xfId="4" applyFont="1" applyBorder="1" applyAlignment="1">
      <alignment horizontal="center" vertical="center"/>
    </xf>
    <xf numFmtId="0" fontId="19" fillId="0" borderId="1" xfId="4" applyFont="1" applyBorder="1" applyAlignment="1" applyProtection="1">
      <alignment horizontal="center" vertical="center" wrapText="1" shrinkToFit="1"/>
      <protection locked="0"/>
    </xf>
    <xf numFmtId="0" fontId="32" fillId="0" borderId="1" xfId="8" applyFont="1" applyBorder="1" applyAlignment="1" applyProtection="1">
      <alignment horizontal="center" vertical="center" wrapText="1"/>
      <protection locked="0"/>
    </xf>
    <xf numFmtId="49" fontId="19" fillId="0" borderId="1" xfId="4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/>
    </xf>
    <xf numFmtId="4" fontId="16" fillId="0" borderId="1" xfId="4" applyNumberFormat="1" applyFont="1" applyBorder="1" applyAlignment="1" applyProtection="1">
      <alignment horizontal="center" vertical="center" wrapText="1" shrinkToFit="1"/>
      <protection locked="0"/>
    </xf>
    <xf numFmtId="49" fontId="19" fillId="0" borderId="1" xfId="4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center" vertical="center" wrapText="1" shrinkToFit="1"/>
    </xf>
    <xf numFmtId="4" fontId="6" fillId="0" borderId="1" xfId="1" applyNumberFormat="1" applyFont="1" applyBorder="1" applyAlignment="1">
      <alignment horizontal="center" vertical="center" wrapText="1" shrinkToFit="1"/>
    </xf>
    <xf numFmtId="4" fontId="8" fillId="0" borderId="1" xfId="1" applyNumberFormat="1" applyFont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/>
    </xf>
    <xf numFmtId="169" fontId="8" fillId="23" borderId="1" xfId="0" applyNumberFormat="1" applyFont="1" applyFill="1" applyBorder="1" applyAlignment="1">
      <alignment horizontal="center" vertical="center" wrapText="1"/>
    </xf>
    <xf numFmtId="169" fontId="35" fillId="23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center" vertical="center" wrapText="1"/>
    </xf>
    <xf numFmtId="169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 applyProtection="1">
      <alignment horizontal="center" vertical="center" wrapText="1" shrinkToFit="1"/>
      <protection locked="0"/>
    </xf>
    <xf numFmtId="0" fontId="35" fillId="23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9" fontId="34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 applyProtection="1">
      <alignment horizontal="center" vertical="center" wrapText="1" shrinkToFit="1"/>
      <protection locked="0"/>
    </xf>
    <xf numFmtId="167" fontId="6" fillId="0" borderId="1" xfId="1" applyNumberFormat="1" applyFont="1" applyBorder="1" applyAlignment="1">
      <alignment horizontal="center" vertical="center" wrapText="1" shrinkToFit="1"/>
    </xf>
    <xf numFmtId="49" fontId="35" fillId="0" borderId="1" xfId="0" applyNumberFormat="1" applyFont="1" applyBorder="1" applyAlignment="1">
      <alignment horizontal="center" vertical="center"/>
    </xf>
    <xf numFmtId="0" fontId="22" fillId="0" borderId="1" xfId="9" applyFont="1" applyBorder="1" applyAlignment="1">
      <alignment horizontal="center" vertical="center" wrapText="1"/>
    </xf>
    <xf numFmtId="0" fontId="18" fillId="0" borderId="1" xfId="4" applyFont="1" applyFill="1" applyBorder="1" applyAlignment="1" applyProtection="1">
      <alignment horizontal="center" vertical="center" wrapText="1" shrinkToFit="1"/>
      <protection locked="0"/>
    </xf>
    <xf numFmtId="0" fontId="8" fillId="0" borderId="1" xfId="4" applyNumberFormat="1" applyFont="1" applyBorder="1" applyAlignment="1">
      <alignment horizontal="center" vertical="center" wrapText="1"/>
    </xf>
    <xf numFmtId="49" fontId="36" fillId="0" borderId="1" xfId="4" applyNumberFormat="1" applyFont="1" applyBorder="1" applyAlignment="1">
      <alignment horizontal="center" vertical="center" wrapText="1"/>
    </xf>
    <xf numFmtId="0" fontId="8" fillId="23" borderId="1" xfId="2" applyFont="1" applyFill="1" applyBorder="1" applyAlignment="1">
      <alignment horizontal="center" vertical="center"/>
    </xf>
    <xf numFmtId="0" fontId="8" fillId="23" borderId="1" xfId="4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 shrinkToFit="1"/>
    </xf>
    <xf numFmtId="0" fontId="4" fillId="0" borderId="0" xfId="1" applyFont="1" applyAlignment="1">
      <alignment horizontal="center"/>
    </xf>
    <xf numFmtId="0" fontId="6" fillId="0" borderId="1" xfId="3" applyFont="1" applyBorder="1" applyAlignment="1">
      <alignment horizontal="center" vertical="top" wrapText="1" shrinkToFit="1"/>
    </xf>
    <xf numFmtId="0" fontId="6" fillId="0" borderId="1" xfId="1" applyFont="1" applyBorder="1" applyAlignment="1">
      <alignment horizontal="center" vertical="top"/>
    </xf>
  </cellXfs>
  <cellStyles count="87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8"/>
  <sheetViews>
    <sheetView tabSelected="1" showWhiteSpace="0" view="pageBreakPreview" topLeftCell="A119" zoomScaleSheetLayoutView="100" workbookViewId="0">
      <selection activeCell="H123" sqref="H123"/>
    </sheetView>
  </sheetViews>
  <sheetFormatPr defaultRowHeight="12.75"/>
  <cols>
    <col min="1" max="1" width="12" style="10" customWidth="1"/>
    <col min="2" max="2" width="28.6640625" style="10" customWidth="1"/>
    <col min="3" max="3" width="30" style="10" customWidth="1"/>
    <col min="4" max="4" width="20.1640625" style="10" customWidth="1"/>
    <col min="5" max="5" width="15" style="10" customWidth="1"/>
    <col min="6" max="6" width="25.5" style="10" customWidth="1"/>
    <col min="7" max="7" width="28.33203125" style="10" customWidth="1"/>
    <col min="8" max="8" width="18.1640625" style="10" customWidth="1"/>
    <col min="9" max="9" width="18.33203125" style="10" customWidth="1"/>
    <col min="10" max="11" width="9.33203125" style="10"/>
    <col min="12" max="12" width="9.6640625" style="10" customWidth="1"/>
    <col min="13" max="16384" width="9.33203125" style="10"/>
  </cols>
  <sheetData>
    <row r="1" spans="1:15" s="4" customFormat="1" ht="19.5" customHeight="1">
      <c r="A1" s="1"/>
      <c r="B1" s="1"/>
      <c r="C1" s="1"/>
      <c r="D1" s="1"/>
      <c r="E1" s="1"/>
      <c r="F1" s="1"/>
      <c r="G1" s="2"/>
      <c r="I1" s="3" t="s">
        <v>22</v>
      </c>
    </row>
    <row r="2" spans="1:15" s="4" customFormat="1" ht="15">
      <c r="A2" s="1"/>
      <c r="B2" s="1"/>
      <c r="C2" s="1"/>
      <c r="D2" s="1"/>
      <c r="E2" s="1"/>
      <c r="F2" s="1"/>
      <c r="G2" s="2"/>
      <c r="I2" s="3" t="s">
        <v>23</v>
      </c>
    </row>
    <row r="3" spans="1:15" s="4" customFormat="1" ht="15">
      <c r="A3" s="1"/>
      <c r="B3" s="1"/>
      <c r="C3" s="1"/>
      <c r="D3" s="1"/>
      <c r="E3" s="1"/>
      <c r="F3" s="1"/>
      <c r="G3" s="2"/>
      <c r="H3" s="3"/>
      <c r="I3" s="1"/>
    </row>
    <row r="4" spans="1:15" s="4" customFormat="1" ht="14.25" hidden="1">
      <c r="A4" s="1"/>
      <c r="B4" s="1"/>
      <c r="C4" s="1"/>
      <c r="D4" s="1"/>
      <c r="E4" s="1"/>
      <c r="F4" s="1"/>
      <c r="G4" s="1"/>
      <c r="H4" s="5"/>
      <c r="I4" s="1"/>
    </row>
    <row r="5" spans="1:15" s="4" customFormat="1" ht="14.25">
      <c r="A5" s="111" t="s">
        <v>0</v>
      </c>
      <c r="B5" s="111"/>
      <c r="C5" s="111"/>
      <c r="D5" s="111"/>
      <c r="E5" s="111"/>
      <c r="F5" s="111"/>
      <c r="G5" s="111"/>
      <c r="H5" s="111"/>
      <c r="I5" s="1"/>
    </row>
    <row r="6" spans="1:15" s="4" customFormat="1" ht="14.25" hidden="1">
      <c r="A6" s="6"/>
      <c r="B6" s="6"/>
      <c r="C6" s="6"/>
      <c r="D6" s="6"/>
      <c r="E6" s="6"/>
      <c r="F6" s="6"/>
      <c r="G6" s="6"/>
      <c r="H6" s="6"/>
      <c r="I6" s="1"/>
    </row>
    <row r="7" spans="1:15" s="4" customFormat="1" ht="14.25">
      <c r="A7" s="111" t="s">
        <v>18</v>
      </c>
      <c r="B7" s="111"/>
      <c r="C7" s="111"/>
      <c r="D7" s="111"/>
      <c r="E7" s="111"/>
      <c r="F7" s="111"/>
      <c r="G7" s="111"/>
      <c r="H7" s="111"/>
      <c r="I7" s="1"/>
    </row>
    <row r="8" spans="1:15" s="4" customFormat="1" ht="14.25">
      <c r="A8" s="111" t="s">
        <v>1</v>
      </c>
      <c r="B8" s="111"/>
      <c r="C8" s="111"/>
      <c r="D8" s="111"/>
      <c r="E8" s="111"/>
      <c r="F8" s="111"/>
      <c r="G8" s="111"/>
      <c r="H8" s="111"/>
      <c r="I8" s="1"/>
    </row>
    <row r="9" spans="1:15" s="4" customFormat="1" ht="15" hidden="1">
      <c r="A9" s="7"/>
      <c r="B9" s="7"/>
      <c r="C9" s="7"/>
      <c r="D9" s="7"/>
      <c r="E9" s="7"/>
      <c r="F9" s="7"/>
      <c r="G9" s="7"/>
      <c r="H9" s="7"/>
      <c r="I9" s="1"/>
    </row>
    <row r="10" spans="1:15" ht="18.75" hidden="1" customHeight="1">
      <c r="A10" s="8"/>
      <c r="B10" s="8"/>
      <c r="C10" s="8"/>
      <c r="D10" s="8"/>
      <c r="E10" s="8">
        <f>SUM(E12)</f>
        <v>0</v>
      </c>
      <c r="F10" s="8"/>
      <c r="G10" s="8"/>
      <c r="H10" s="9" t="s">
        <v>2</v>
      </c>
      <c r="I10" s="8"/>
    </row>
    <row r="11" spans="1:15" ht="18.75" customHeight="1">
      <c r="A11" s="8"/>
      <c r="B11" s="11" t="s">
        <v>3</v>
      </c>
      <c r="C11" s="8"/>
      <c r="D11" s="8"/>
      <c r="E11" s="8"/>
      <c r="F11" s="8"/>
      <c r="G11" s="8"/>
      <c r="H11" s="9"/>
      <c r="I11" s="8" t="s">
        <v>4</v>
      </c>
    </row>
    <row r="12" spans="1:15" ht="16.5" customHeight="1">
      <c r="A12" s="112" t="s">
        <v>5</v>
      </c>
      <c r="B12" s="112"/>
      <c r="C12" s="112"/>
      <c r="D12" s="112"/>
      <c r="E12" s="113" t="s">
        <v>6</v>
      </c>
      <c r="F12" s="113"/>
      <c r="G12" s="113"/>
      <c r="H12" s="113"/>
      <c r="I12" s="109" t="s">
        <v>7</v>
      </c>
    </row>
    <row r="13" spans="1:15" ht="69.75" customHeight="1">
      <c r="A13" s="12" t="s">
        <v>8</v>
      </c>
      <c r="B13" s="24" t="s">
        <v>9</v>
      </c>
      <c r="C13" s="110" t="s">
        <v>10</v>
      </c>
      <c r="D13" s="110" t="s">
        <v>11</v>
      </c>
      <c r="E13" s="12" t="s">
        <v>8</v>
      </c>
      <c r="F13" s="14" t="s">
        <v>9</v>
      </c>
      <c r="G13" s="110" t="s">
        <v>10</v>
      </c>
      <c r="H13" s="110" t="s">
        <v>11</v>
      </c>
      <c r="I13" s="109"/>
      <c r="O13" s="13" t="s">
        <v>12</v>
      </c>
    </row>
    <row r="14" spans="1:15" ht="57" customHeight="1">
      <c r="A14" s="14" t="s">
        <v>13</v>
      </c>
      <c r="B14" s="25" t="s">
        <v>14</v>
      </c>
      <c r="C14" s="110"/>
      <c r="D14" s="110"/>
      <c r="E14" s="14" t="s">
        <v>13</v>
      </c>
      <c r="F14" s="25" t="s">
        <v>14</v>
      </c>
      <c r="G14" s="110"/>
      <c r="H14" s="110"/>
      <c r="I14" s="109"/>
      <c r="K14" s="15"/>
    </row>
    <row r="15" spans="1:15" s="40" customFormat="1" ht="57" customHeight="1">
      <c r="A15" s="83" t="s">
        <v>72</v>
      </c>
      <c r="B15" s="62" t="s">
        <v>73</v>
      </c>
      <c r="C15" s="32"/>
      <c r="D15" s="85">
        <v>8447000</v>
      </c>
      <c r="E15" s="83" t="s">
        <v>72</v>
      </c>
      <c r="F15" s="62" t="s">
        <v>73</v>
      </c>
      <c r="G15" s="84"/>
      <c r="H15" s="85">
        <f>SUM(H16:H18)</f>
        <v>2652228</v>
      </c>
      <c r="I15" s="28">
        <f>H15+D15</f>
        <v>11099228</v>
      </c>
      <c r="K15" s="38"/>
    </row>
    <row r="16" spans="1:15" s="40" customFormat="1" ht="132" customHeight="1">
      <c r="A16" s="83"/>
      <c r="B16" s="62"/>
      <c r="C16" s="37"/>
      <c r="D16" s="85"/>
      <c r="E16" s="53" t="s">
        <v>76</v>
      </c>
      <c r="F16" s="73" t="s">
        <v>77</v>
      </c>
      <c r="G16" s="69" t="s">
        <v>78</v>
      </c>
      <c r="H16" s="86">
        <v>1400000</v>
      </c>
      <c r="I16" s="26">
        <f>H16+D16</f>
        <v>1400000</v>
      </c>
      <c r="K16" s="38"/>
    </row>
    <row r="17" spans="1:11" s="71" customFormat="1" ht="132" customHeight="1">
      <c r="A17" s="53" t="s">
        <v>166</v>
      </c>
      <c r="B17" s="104" t="s">
        <v>167</v>
      </c>
      <c r="C17" s="105" t="s">
        <v>168</v>
      </c>
      <c r="D17" s="86">
        <v>2230000</v>
      </c>
      <c r="E17" s="53" t="s">
        <v>166</v>
      </c>
      <c r="F17" s="104" t="s">
        <v>167</v>
      </c>
      <c r="G17" s="105" t="s">
        <v>168</v>
      </c>
      <c r="H17" s="86">
        <v>532228</v>
      </c>
      <c r="I17" s="26">
        <f>H17+D17</f>
        <v>2762228</v>
      </c>
      <c r="K17" s="72"/>
    </row>
    <row r="18" spans="1:11" s="40" customFormat="1" ht="93.75" customHeight="1">
      <c r="A18" s="37"/>
      <c r="B18" s="25"/>
      <c r="C18" s="37"/>
      <c r="D18" s="37"/>
      <c r="E18" s="53" t="s">
        <v>74</v>
      </c>
      <c r="F18" s="43" t="s">
        <v>40</v>
      </c>
      <c r="G18" s="69" t="s">
        <v>75</v>
      </c>
      <c r="H18" s="86">
        <v>720000</v>
      </c>
      <c r="I18" s="26">
        <f>H18+D18</f>
        <v>720000</v>
      </c>
      <c r="K18" s="38"/>
    </row>
    <row r="19" spans="1:11" ht="47.25" customHeight="1">
      <c r="A19" s="54" t="s">
        <v>20</v>
      </c>
      <c r="B19" s="76" t="s">
        <v>21</v>
      </c>
      <c r="C19" s="37"/>
      <c r="D19" s="33">
        <v>40218645</v>
      </c>
      <c r="E19" s="54" t="s">
        <v>20</v>
      </c>
      <c r="F19" s="76" t="s">
        <v>21</v>
      </c>
      <c r="G19" s="37"/>
      <c r="H19" s="101">
        <f>SUM(H20:H91)</f>
        <v>5034400</v>
      </c>
      <c r="I19" s="26">
        <f>H19+D19</f>
        <v>45253045</v>
      </c>
      <c r="K19" s="15"/>
    </row>
    <row r="20" spans="1:11" ht="148.5" customHeight="1">
      <c r="A20" s="34"/>
      <c r="B20" s="35"/>
      <c r="C20" s="58"/>
      <c r="D20" s="36"/>
      <c r="E20" s="88" t="s">
        <v>81</v>
      </c>
      <c r="F20" s="47" t="s">
        <v>82</v>
      </c>
      <c r="G20" s="47" t="s">
        <v>83</v>
      </c>
      <c r="H20" s="89">
        <v>6700</v>
      </c>
      <c r="I20" s="26">
        <f t="shared" ref="I20:I93" si="0">H20+D20</f>
        <v>6700</v>
      </c>
      <c r="K20" s="15"/>
    </row>
    <row r="21" spans="1:11" s="71" customFormat="1" ht="165" customHeight="1">
      <c r="A21" s="34"/>
      <c r="B21" s="35"/>
      <c r="C21" s="58"/>
      <c r="D21" s="36"/>
      <c r="E21" s="88" t="s">
        <v>81</v>
      </c>
      <c r="F21" s="47" t="s">
        <v>82</v>
      </c>
      <c r="G21" s="47" t="s">
        <v>84</v>
      </c>
      <c r="H21" s="89">
        <v>6700</v>
      </c>
      <c r="I21" s="26">
        <f t="shared" si="0"/>
        <v>6700</v>
      </c>
      <c r="K21" s="72"/>
    </row>
    <row r="22" spans="1:11" s="71" customFormat="1" ht="162" customHeight="1">
      <c r="A22" s="34"/>
      <c r="B22" s="35"/>
      <c r="C22" s="58"/>
      <c r="D22" s="36"/>
      <c r="E22" s="88" t="s">
        <v>81</v>
      </c>
      <c r="F22" s="47" t="s">
        <v>82</v>
      </c>
      <c r="G22" s="47" t="s">
        <v>85</v>
      </c>
      <c r="H22" s="89">
        <v>6700</v>
      </c>
      <c r="I22" s="26">
        <f t="shared" si="0"/>
        <v>6700</v>
      </c>
      <c r="K22" s="72"/>
    </row>
    <row r="23" spans="1:11" s="71" customFormat="1" ht="174.75" customHeight="1">
      <c r="A23" s="34"/>
      <c r="B23" s="35"/>
      <c r="C23" s="58"/>
      <c r="D23" s="36"/>
      <c r="E23" s="88" t="s">
        <v>81</v>
      </c>
      <c r="F23" s="47" t="s">
        <v>82</v>
      </c>
      <c r="G23" s="47" t="s">
        <v>86</v>
      </c>
      <c r="H23" s="89">
        <v>6700</v>
      </c>
      <c r="I23" s="26">
        <f t="shared" si="0"/>
        <v>6700</v>
      </c>
      <c r="K23" s="72"/>
    </row>
    <row r="24" spans="1:11" s="71" customFormat="1" ht="149.25" customHeight="1">
      <c r="A24" s="34"/>
      <c r="B24" s="35"/>
      <c r="C24" s="58"/>
      <c r="D24" s="36"/>
      <c r="E24" s="88" t="s">
        <v>81</v>
      </c>
      <c r="F24" s="47" t="s">
        <v>82</v>
      </c>
      <c r="G24" s="47" t="s">
        <v>87</v>
      </c>
      <c r="H24" s="89">
        <v>6700</v>
      </c>
      <c r="I24" s="26">
        <f t="shared" si="0"/>
        <v>6700</v>
      </c>
      <c r="K24" s="72"/>
    </row>
    <row r="25" spans="1:11" s="71" customFormat="1" ht="134.25" customHeight="1">
      <c r="A25" s="34"/>
      <c r="B25" s="35"/>
      <c r="C25" s="58"/>
      <c r="D25" s="36"/>
      <c r="E25" s="88" t="s">
        <v>81</v>
      </c>
      <c r="F25" s="47" t="s">
        <v>82</v>
      </c>
      <c r="G25" s="47" t="s">
        <v>88</v>
      </c>
      <c r="H25" s="89">
        <v>6700</v>
      </c>
      <c r="I25" s="26">
        <f t="shared" si="0"/>
        <v>6700</v>
      </c>
      <c r="K25" s="72"/>
    </row>
    <row r="26" spans="1:11" s="71" customFormat="1" ht="141" customHeight="1">
      <c r="A26" s="34"/>
      <c r="B26" s="35"/>
      <c r="C26" s="58"/>
      <c r="D26" s="36"/>
      <c r="E26" s="88" t="s">
        <v>81</v>
      </c>
      <c r="F26" s="47" t="s">
        <v>82</v>
      </c>
      <c r="G26" s="47" t="s">
        <v>89</v>
      </c>
      <c r="H26" s="89">
        <v>6700</v>
      </c>
      <c r="I26" s="26">
        <f t="shared" si="0"/>
        <v>6700</v>
      </c>
      <c r="K26" s="72"/>
    </row>
    <row r="27" spans="1:11" s="71" customFormat="1" ht="141.75" customHeight="1">
      <c r="A27" s="34"/>
      <c r="B27" s="35"/>
      <c r="C27" s="58"/>
      <c r="D27" s="36"/>
      <c r="E27" s="88" t="s">
        <v>81</v>
      </c>
      <c r="F27" s="47" t="s">
        <v>82</v>
      </c>
      <c r="G27" s="47" t="s">
        <v>90</v>
      </c>
      <c r="H27" s="89">
        <v>6700</v>
      </c>
      <c r="I27" s="26">
        <f t="shared" si="0"/>
        <v>6700</v>
      </c>
      <c r="K27" s="72"/>
    </row>
    <row r="28" spans="1:11" s="71" customFormat="1" ht="135" customHeight="1">
      <c r="A28" s="34"/>
      <c r="B28" s="35"/>
      <c r="C28" s="58"/>
      <c r="D28" s="36"/>
      <c r="E28" s="88" t="s">
        <v>81</v>
      </c>
      <c r="F28" s="47" t="s">
        <v>82</v>
      </c>
      <c r="G28" s="47" t="s">
        <v>91</v>
      </c>
      <c r="H28" s="89">
        <v>6700</v>
      </c>
      <c r="I28" s="26">
        <f t="shared" si="0"/>
        <v>6700</v>
      </c>
      <c r="K28" s="72"/>
    </row>
    <row r="29" spans="1:11" s="71" customFormat="1" ht="155.25" customHeight="1">
      <c r="A29" s="34"/>
      <c r="B29" s="35"/>
      <c r="C29" s="58"/>
      <c r="D29" s="36"/>
      <c r="E29" s="88" t="s">
        <v>81</v>
      </c>
      <c r="F29" s="47" t="s">
        <v>82</v>
      </c>
      <c r="G29" s="47" t="s">
        <v>92</v>
      </c>
      <c r="H29" s="89">
        <v>6700</v>
      </c>
      <c r="I29" s="26">
        <f t="shared" si="0"/>
        <v>6700</v>
      </c>
      <c r="K29" s="72"/>
    </row>
    <row r="30" spans="1:11" s="71" customFormat="1" ht="168.75" customHeight="1">
      <c r="A30" s="34"/>
      <c r="B30" s="35"/>
      <c r="C30" s="58"/>
      <c r="D30" s="36"/>
      <c r="E30" s="88" t="s">
        <v>81</v>
      </c>
      <c r="F30" s="47" t="s">
        <v>82</v>
      </c>
      <c r="G30" s="47" t="s">
        <v>93</v>
      </c>
      <c r="H30" s="89">
        <v>6700</v>
      </c>
      <c r="I30" s="26">
        <f t="shared" si="0"/>
        <v>6700</v>
      </c>
      <c r="K30" s="72"/>
    </row>
    <row r="31" spans="1:11" s="71" customFormat="1" ht="140.25" customHeight="1">
      <c r="A31" s="34"/>
      <c r="B31" s="35"/>
      <c r="C31" s="58"/>
      <c r="D31" s="36"/>
      <c r="E31" s="88" t="s">
        <v>81</v>
      </c>
      <c r="F31" s="47" t="s">
        <v>82</v>
      </c>
      <c r="G31" s="47" t="s">
        <v>94</v>
      </c>
      <c r="H31" s="89">
        <v>6700</v>
      </c>
      <c r="I31" s="26">
        <f t="shared" si="0"/>
        <v>6700</v>
      </c>
      <c r="K31" s="72"/>
    </row>
    <row r="32" spans="1:11" s="71" customFormat="1" ht="156.75" customHeight="1">
      <c r="A32" s="34"/>
      <c r="B32" s="35"/>
      <c r="C32" s="58"/>
      <c r="D32" s="36"/>
      <c r="E32" s="88" t="s">
        <v>81</v>
      </c>
      <c r="F32" s="47" t="s">
        <v>82</v>
      </c>
      <c r="G32" s="47" t="s">
        <v>95</v>
      </c>
      <c r="H32" s="89">
        <v>6700</v>
      </c>
      <c r="I32" s="26">
        <f t="shared" si="0"/>
        <v>6700</v>
      </c>
      <c r="K32" s="72"/>
    </row>
    <row r="33" spans="1:11" s="71" customFormat="1" ht="93" customHeight="1">
      <c r="A33" s="34"/>
      <c r="B33" s="35"/>
      <c r="C33" s="58"/>
      <c r="D33" s="36"/>
      <c r="E33" s="88" t="s">
        <v>81</v>
      </c>
      <c r="F33" s="47" t="s">
        <v>82</v>
      </c>
      <c r="G33" s="47" t="s">
        <v>96</v>
      </c>
      <c r="H33" s="89">
        <v>6700</v>
      </c>
      <c r="I33" s="26">
        <f t="shared" si="0"/>
        <v>6700</v>
      </c>
      <c r="K33" s="72"/>
    </row>
    <row r="34" spans="1:11" s="71" customFormat="1" ht="140.25" customHeight="1">
      <c r="A34" s="34"/>
      <c r="B34" s="35"/>
      <c r="C34" s="58"/>
      <c r="D34" s="36"/>
      <c r="E34" s="88" t="s">
        <v>81</v>
      </c>
      <c r="F34" s="47" t="s">
        <v>82</v>
      </c>
      <c r="G34" s="47" t="s">
        <v>97</v>
      </c>
      <c r="H34" s="89">
        <v>6700</v>
      </c>
      <c r="I34" s="26">
        <f t="shared" si="0"/>
        <v>6700</v>
      </c>
      <c r="K34" s="72"/>
    </row>
    <row r="35" spans="1:11" s="71" customFormat="1" ht="138" customHeight="1">
      <c r="A35" s="34"/>
      <c r="B35" s="35"/>
      <c r="C35" s="58"/>
      <c r="D35" s="36"/>
      <c r="E35" s="88" t="s">
        <v>81</v>
      </c>
      <c r="F35" s="47" t="s">
        <v>82</v>
      </c>
      <c r="G35" s="47" t="s">
        <v>98</v>
      </c>
      <c r="H35" s="89">
        <v>6700</v>
      </c>
      <c r="I35" s="26">
        <f t="shared" si="0"/>
        <v>6700</v>
      </c>
      <c r="K35" s="72"/>
    </row>
    <row r="36" spans="1:11" s="71" customFormat="1" ht="144" customHeight="1">
      <c r="A36" s="34"/>
      <c r="B36" s="35"/>
      <c r="C36" s="58"/>
      <c r="D36" s="36"/>
      <c r="E36" s="88" t="s">
        <v>81</v>
      </c>
      <c r="F36" s="47" t="s">
        <v>82</v>
      </c>
      <c r="G36" s="47" t="s">
        <v>99</v>
      </c>
      <c r="H36" s="89">
        <v>6700</v>
      </c>
      <c r="I36" s="26">
        <f t="shared" si="0"/>
        <v>6700</v>
      </c>
      <c r="K36" s="72"/>
    </row>
    <row r="37" spans="1:11" s="71" customFormat="1" ht="135" customHeight="1">
      <c r="A37" s="34"/>
      <c r="B37" s="35"/>
      <c r="C37" s="58"/>
      <c r="D37" s="36"/>
      <c r="E37" s="88" t="s">
        <v>81</v>
      </c>
      <c r="F37" s="47" t="s">
        <v>82</v>
      </c>
      <c r="G37" s="47" t="s">
        <v>100</v>
      </c>
      <c r="H37" s="89">
        <v>6700</v>
      </c>
      <c r="I37" s="26">
        <f t="shared" si="0"/>
        <v>6700</v>
      </c>
      <c r="K37" s="72"/>
    </row>
    <row r="38" spans="1:11" s="71" customFormat="1" ht="149.25" customHeight="1">
      <c r="A38" s="34"/>
      <c r="B38" s="35"/>
      <c r="C38" s="58"/>
      <c r="D38" s="36"/>
      <c r="E38" s="88" t="s">
        <v>81</v>
      </c>
      <c r="F38" s="47" t="s">
        <v>82</v>
      </c>
      <c r="G38" s="47" t="s">
        <v>101</v>
      </c>
      <c r="H38" s="89">
        <v>6700</v>
      </c>
      <c r="I38" s="26">
        <f t="shared" si="0"/>
        <v>6700</v>
      </c>
      <c r="K38" s="72"/>
    </row>
    <row r="39" spans="1:11" s="71" customFormat="1" ht="173.25" customHeight="1">
      <c r="A39" s="34"/>
      <c r="B39" s="35"/>
      <c r="C39" s="58"/>
      <c r="D39" s="36"/>
      <c r="E39" s="88" t="s">
        <v>81</v>
      </c>
      <c r="F39" s="47" t="s">
        <v>82</v>
      </c>
      <c r="G39" s="47" t="s">
        <v>102</v>
      </c>
      <c r="H39" s="89">
        <v>6700</v>
      </c>
      <c r="I39" s="26">
        <f t="shared" si="0"/>
        <v>6700</v>
      </c>
      <c r="K39" s="72"/>
    </row>
    <row r="40" spans="1:11" s="71" customFormat="1" ht="93" customHeight="1">
      <c r="A40" s="34"/>
      <c r="B40" s="35"/>
      <c r="C40" s="58"/>
      <c r="D40" s="36"/>
      <c r="E40" s="88" t="s">
        <v>81</v>
      </c>
      <c r="F40" s="47" t="s">
        <v>82</v>
      </c>
      <c r="G40" s="47" t="s">
        <v>103</v>
      </c>
      <c r="H40" s="89">
        <v>6700</v>
      </c>
      <c r="I40" s="26">
        <f t="shared" si="0"/>
        <v>6700</v>
      </c>
      <c r="K40" s="72"/>
    </row>
    <row r="41" spans="1:11" s="71" customFormat="1" ht="134.25" customHeight="1">
      <c r="A41" s="34"/>
      <c r="B41" s="35"/>
      <c r="C41" s="58"/>
      <c r="D41" s="36"/>
      <c r="E41" s="88" t="s">
        <v>81</v>
      </c>
      <c r="F41" s="47" t="s">
        <v>82</v>
      </c>
      <c r="G41" s="47" t="s">
        <v>104</v>
      </c>
      <c r="H41" s="89">
        <v>6700</v>
      </c>
      <c r="I41" s="26">
        <f t="shared" si="0"/>
        <v>6700</v>
      </c>
      <c r="K41" s="72"/>
    </row>
    <row r="42" spans="1:11" s="71" customFormat="1" ht="144" customHeight="1">
      <c r="A42" s="34"/>
      <c r="B42" s="35"/>
      <c r="C42" s="58"/>
      <c r="D42" s="36"/>
      <c r="E42" s="88" t="s">
        <v>81</v>
      </c>
      <c r="F42" s="47" t="s">
        <v>82</v>
      </c>
      <c r="G42" s="47" t="s">
        <v>105</v>
      </c>
      <c r="H42" s="89">
        <v>6700</v>
      </c>
      <c r="I42" s="26">
        <f t="shared" si="0"/>
        <v>6700</v>
      </c>
      <c r="K42" s="72"/>
    </row>
    <row r="43" spans="1:11" s="71" customFormat="1" ht="146.25" customHeight="1">
      <c r="A43" s="34"/>
      <c r="B43" s="35"/>
      <c r="C43" s="58"/>
      <c r="D43" s="36"/>
      <c r="E43" s="88" t="s">
        <v>81</v>
      </c>
      <c r="F43" s="47" t="s">
        <v>82</v>
      </c>
      <c r="G43" s="47" t="s">
        <v>106</v>
      </c>
      <c r="H43" s="89">
        <v>6700</v>
      </c>
      <c r="I43" s="26">
        <f t="shared" si="0"/>
        <v>6700</v>
      </c>
      <c r="K43" s="72"/>
    </row>
    <row r="44" spans="1:11" s="71" customFormat="1" ht="126.75" customHeight="1">
      <c r="A44" s="34"/>
      <c r="B44" s="35"/>
      <c r="C44" s="58"/>
      <c r="D44" s="36"/>
      <c r="E44" s="88" t="s">
        <v>81</v>
      </c>
      <c r="F44" s="47" t="s">
        <v>82</v>
      </c>
      <c r="G44" s="47" t="s">
        <v>107</v>
      </c>
      <c r="H44" s="89">
        <v>6700</v>
      </c>
      <c r="I44" s="26">
        <f t="shared" si="0"/>
        <v>6700</v>
      </c>
      <c r="K44" s="72"/>
    </row>
    <row r="45" spans="1:11" s="71" customFormat="1" ht="125.25" customHeight="1">
      <c r="A45" s="34"/>
      <c r="B45" s="35"/>
      <c r="C45" s="58"/>
      <c r="D45" s="36"/>
      <c r="E45" s="88" t="s">
        <v>81</v>
      </c>
      <c r="F45" s="47" t="s">
        <v>82</v>
      </c>
      <c r="G45" s="47" t="s">
        <v>108</v>
      </c>
      <c r="H45" s="89">
        <v>6700</v>
      </c>
      <c r="I45" s="26">
        <f t="shared" si="0"/>
        <v>6700</v>
      </c>
      <c r="K45" s="72"/>
    </row>
    <row r="46" spans="1:11" s="71" customFormat="1" ht="141.75" customHeight="1">
      <c r="A46" s="34"/>
      <c r="B46" s="35"/>
      <c r="C46" s="58"/>
      <c r="D46" s="36"/>
      <c r="E46" s="88" t="s">
        <v>81</v>
      </c>
      <c r="F46" s="47" t="s">
        <v>82</v>
      </c>
      <c r="G46" s="47" t="s">
        <v>109</v>
      </c>
      <c r="H46" s="89">
        <v>6700</v>
      </c>
      <c r="I46" s="26">
        <f t="shared" si="0"/>
        <v>6700</v>
      </c>
      <c r="K46" s="72"/>
    </row>
    <row r="47" spans="1:11" s="71" customFormat="1" ht="141" customHeight="1">
      <c r="A47" s="34"/>
      <c r="B47" s="35"/>
      <c r="C47" s="58"/>
      <c r="D47" s="36"/>
      <c r="E47" s="88" t="s">
        <v>81</v>
      </c>
      <c r="F47" s="47" t="s">
        <v>82</v>
      </c>
      <c r="G47" s="47" t="s">
        <v>110</v>
      </c>
      <c r="H47" s="89">
        <v>6700</v>
      </c>
      <c r="I47" s="26">
        <f t="shared" si="0"/>
        <v>6700</v>
      </c>
      <c r="K47" s="72"/>
    </row>
    <row r="48" spans="1:11" s="71" customFormat="1" ht="140.25" customHeight="1">
      <c r="A48" s="34"/>
      <c r="B48" s="35"/>
      <c r="C48" s="58"/>
      <c r="D48" s="36"/>
      <c r="E48" s="88" t="s">
        <v>81</v>
      </c>
      <c r="F48" s="47" t="s">
        <v>82</v>
      </c>
      <c r="G48" s="47" t="s">
        <v>111</v>
      </c>
      <c r="H48" s="89">
        <v>6700</v>
      </c>
      <c r="I48" s="26">
        <f t="shared" si="0"/>
        <v>6700</v>
      </c>
      <c r="K48" s="72"/>
    </row>
    <row r="49" spans="1:11" s="71" customFormat="1" ht="144.75" customHeight="1">
      <c r="A49" s="34"/>
      <c r="B49" s="35"/>
      <c r="C49" s="58"/>
      <c r="D49" s="36"/>
      <c r="E49" s="88" t="s">
        <v>81</v>
      </c>
      <c r="F49" s="47" t="s">
        <v>82</v>
      </c>
      <c r="G49" s="47" t="s">
        <v>112</v>
      </c>
      <c r="H49" s="89">
        <v>6700</v>
      </c>
      <c r="I49" s="26">
        <f t="shared" si="0"/>
        <v>6700</v>
      </c>
      <c r="K49" s="72"/>
    </row>
    <row r="50" spans="1:11" s="71" customFormat="1" ht="143.25" customHeight="1">
      <c r="A50" s="34"/>
      <c r="B50" s="35"/>
      <c r="C50" s="58"/>
      <c r="D50" s="36"/>
      <c r="E50" s="88" t="s">
        <v>81</v>
      </c>
      <c r="F50" s="47" t="s">
        <v>82</v>
      </c>
      <c r="G50" s="47" t="s">
        <v>113</v>
      </c>
      <c r="H50" s="89">
        <v>6700</v>
      </c>
      <c r="I50" s="26">
        <f t="shared" si="0"/>
        <v>6700</v>
      </c>
      <c r="K50" s="72"/>
    </row>
    <row r="51" spans="1:11" s="71" customFormat="1" ht="93" customHeight="1">
      <c r="A51" s="34"/>
      <c r="B51" s="35"/>
      <c r="C51" s="58"/>
      <c r="D51" s="36"/>
      <c r="E51" s="88" t="s">
        <v>81</v>
      </c>
      <c r="F51" s="47" t="s">
        <v>82</v>
      </c>
      <c r="G51" s="47" t="s">
        <v>114</v>
      </c>
      <c r="H51" s="89">
        <v>6700</v>
      </c>
      <c r="I51" s="26">
        <f t="shared" si="0"/>
        <v>6700</v>
      </c>
      <c r="K51" s="72"/>
    </row>
    <row r="52" spans="1:11" s="71" customFormat="1" ht="155.25" customHeight="1">
      <c r="A52" s="34"/>
      <c r="B52" s="35"/>
      <c r="C52" s="58"/>
      <c r="D52" s="36"/>
      <c r="E52" s="88" t="s">
        <v>81</v>
      </c>
      <c r="F52" s="47" t="s">
        <v>82</v>
      </c>
      <c r="G52" s="47" t="s">
        <v>115</v>
      </c>
      <c r="H52" s="89">
        <v>6700</v>
      </c>
      <c r="I52" s="26">
        <f t="shared" si="0"/>
        <v>6700</v>
      </c>
      <c r="K52" s="72"/>
    </row>
    <row r="53" spans="1:11" s="71" customFormat="1" ht="144.75" customHeight="1">
      <c r="A53" s="34"/>
      <c r="B53" s="35"/>
      <c r="C53" s="58"/>
      <c r="D53" s="36"/>
      <c r="E53" s="88" t="s">
        <v>81</v>
      </c>
      <c r="F53" s="47" t="s">
        <v>82</v>
      </c>
      <c r="G53" s="47" t="s">
        <v>116</v>
      </c>
      <c r="H53" s="89">
        <v>6700</v>
      </c>
      <c r="I53" s="26">
        <f t="shared" si="0"/>
        <v>6700</v>
      </c>
      <c r="K53" s="72"/>
    </row>
    <row r="54" spans="1:11" s="71" customFormat="1" ht="138.75" customHeight="1">
      <c r="A54" s="34"/>
      <c r="B54" s="35"/>
      <c r="C54" s="58"/>
      <c r="D54" s="36"/>
      <c r="E54" s="88" t="s">
        <v>81</v>
      </c>
      <c r="F54" s="47" t="s">
        <v>82</v>
      </c>
      <c r="G54" s="47" t="s">
        <v>117</v>
      </c>
      <c r="H54" s="89">
        <v>6700</v>
      </c>
      <c r="I54" s="26">
        <f t="shared" si="0"/>
        <v>6700</v>
      </c>
      <c r="K54" s="72"/>
    </row>
    <row r="55" spans="1:11" s="71" customFormat="1" ht="93" customHeight="1">
      <c r="A55" s="34"/>
      <c r="B55" s="35"/>
      <c r="C55" s="58"/>
      <c r="D55" s="36"/>
      <c r="E55" s="88" t="s">
        <v>81</v>
      </c>
      <c r="F55" s="47" t="s">
        <v>82</v>
      </c>
      <c r="G55" s="47" t="s">
        <v>118</v>
      </c>
      <c r="H55" s="89">
        <v>6700</v>
      </c>
      <c r="I55" s="26">
        <f t="shared" si="0"/>
        <v>6700</v>
      </c>
      <c r="K55" s="72"/>
    </row>
    <row r="56" spans="1:11" s="71" customFormat="1" ht="143.25" customHeight="1">
      <c r="A56" s="34"/>
      <c r="B56" s="35"/>
      <c r="C56" s="58"/>
      <c r="D56" s="36"/>
      <c r="E56" s="88" t="s">
        <v>81</v>
      </c>
      <c r="F56" s="47" t="s">
        <v>82</v>
      </c>
      <c r="G56" s="47" t="s">
        <v>119</v>
      </c>
      <c r="H56" s="89">
        <v>6700</v>
      </c>
      <c r="I56" s="26">
        <f t="shared" si="0"/>
        <v>6700</v>
      </c>
      <c r="K56" s="72"/>
    </row>
    <row r="57" spans="1:11" s="71" customFormat="1" ht="144" customHeight="1">
      <c r="A57" s="34"/>
      <c r="B57" s="35"/>
      <c r="C57" s="58"/>
      <c r="D57" s="36"/>
      <c r="E57" s="88" t="s">
        <v>81</v>
      </c>
      <c r="F57" s="47" t="s">
        <v>82</v>
      </c>
      <c r="G57" s="47" t="s">
        <v>120</v>
      </c>
      <c r="H57" s="89">
        <v>6700</v>
      </c>
      <c r="I57" s="26">
        <f t="shared" si="0"/>
        <v>6700</v>
      </c>
      <c r="K57" s="72"/>
    </row>
    <row r="58" spans="1:11" s="71" customFormat="1" ht="133.5" customHeight="1">
      <c r="A58" s="34"/>
      <c r="B58" s="35"/>
      <c r="C58" s="58"/>
      <c r="D58" s="36"/>
      <c r="E58" s="88" t="s">
        <v>81</v>
      </c>
      <c r="F58" s="47" t="s">
        <v>82</v>
      </c>
      <c r="G58" s="47" t="s">
        <v>121</v>
      </c>
      <c r="H58" s="89">
        <v>6700</v>
      </c>
      <c r="I58" s="26">
        <f t="shared" si="0"/>
        <v>6700</v>
      </c>
      <c r="K58" s="72"/>
    </row>
    <row r="59" spans="1:11" s="71" customFormat="1" ht="150.75" customHeight="1">
      <c r="A59" s="34"/>
      <c r="B59" s="35"/>
      <c r="C59" s="58"/>
      <c r="D59" s="36"/>
      <c r="E59" s="88" t="s">
        <v>81</v>
      </c>
      <c r="F59" s="47" t="s">
        <v>82</v>
      </c>
      <c r="G59" s="47" t="s">
        <v>122</v>
      </c>
      <c r="H59" s="89">
        <v>6700</v>
      </c>
      <c r="I59" s="26">
        <f t="shared" si="0"/>
        <v>6700</v>
      </c>
      <c r="K59" s="72"/>
    </row>
    <row r="60" spans="1:11" s="71" customFormat="1" ht="65.25" customHeight="1">
      <c r="A60" s="87"/>
      <c r="B60" s="59"/>
      <c r="C60" s="47"/>
      <c r="D60" s="94"/>
      <c r="E60" s="88" t="s">
        <v>123</v>
      </c>
      <c r="F60" s="59" t="s">
        <v>124</v>
      </c>
      <c r="G60" s="47" t="s">
        <v>125</v>
      </c>
      <c r="H60" s="91">
        <v>98000</v>
      </c>
      <c r="I60" s="26">
        <f t="shared" si="0"/>
        <v>98000</v>
      </c>
      <c r="K60" s="72"/>
    </row>
    <row r="61" spans="1:11" s="71" customFormat="1" ht="47.25" customHeight="1">
      <c r="A61" s="88" t="s">
        <v>123</v>
      </c>
      <c r="B61" s="59" t="s">
        <v>124</v>
      </c>
      <c r="C61" s="47" t="s">
        <v>126</v>
      </c>
      <c r="D61" s="94">
        <v>200000</v>
      </c>
      <c r="E61" s="88" t="s">
        <v>123</v>
      </c>
      <c r="F61" s="59" t="s">
        <v>124</v>
      </c>
      <c r="G61" s="47" t="s">
        <v>126</v>
      </c>
      <c r="H61" s="91">
        <v>290000</v>
      </c>
      <c r="I61" s="26">
        <f t="shared" si="0"/>
        <v>490000</v>
      </c>
      <c r="K61" s="72"/>
    </row>
    <row r="62" spans="1:11" s="71" customFormat="1" ht="68.25" customHeight="1">
      <c r="A62" s="93"/>
      <c r="B62" s="59"/>
      <c r="C62" s="47"/>
      <c r="D62" s="95"/>
      <c r="E62" s="93" t="s">
        <v>123</v>
      </c>
      <c r="F62" s="59" t="s">
        <v>124</v>
      </c>
      <c r="G62" s="47" t="s">
        <v>127</v>
      </c>
      <c r="H62" s="92">
        <v>27500</v>
      </c>
      <c r="I62" s="26">
        <f t="shared" si="0"/>
        <v>27500</v>
      </c>
      <c r="K62" s="72"/>
    </row>
    <row r="63" spans="1:11" s="71" customFormat="1" ht="48" customHeight="1">
      <c r="A63" s="93" t="s">
        <v>123</v>
      </c>
      <c r="B63" s="59" t="s">
        <v>124</v>
      </c>
      <c r="C63" s="47" t="s">
        <v>135</v>
      </c>
      <c r="D63" s="95">
        <v>100000</v>
      </c>
      <c r="E63" s="93" t="s">
        <v>123</v>
      </c>
      <c r="F63" s="59" t="s">
        <v>124</v>
      </c>
      <c r="G63" s="47" t="s">
        <v>128</v>
      </c>
      <c r="H63" s="92">
        <v>27000</v>
      </c>
      <c r="I63" s="26">
        <f t="shared" si="0"/>
        <v>127000</v>
      </c>
      <c r="K63" s="72"/>
    </row>
    <row r="64" spans="1:11" s="71" customFormat="1" ht="54" customHeight="1">
      <c r="A64" s="93"/>
      <c r="B64" s="59"/>
      <c r="C64" s="47"/>
      <c r="D64" s="95"/>
      <c r="E64" s="93" t="s">
        <v>123</v>
      </c>
      <c r="F64" s="59" t="s">
        <v>124</v>
      </c>
      <c r="G64" s="47" t="s">
        <v>129</v>
      </c>
      <c r="H64" s="92">
        <v>250000</v>
      </c>
      <c r="I64" s="26">
        <f t="shared" si="0"/>
        <v>250000</v>
      </c>
      <c r="K64" s="72"/>
    </row>
    <row r="65" spans="1:11" s="71" customFormat="1" ht="39.75" customHeight="1">
      <c r="A65" s="93" t="s">
        <v>123</v>
      </c>
      <c r="B65" s="59" t="s">
        <v>124</v>
      </c>
      <c r="C65" s="47" t="s">
        <v>130</v>
      </c>
      <c r="D65" s="95">
        <v>100000</v>
      </c>
      <c r="E65" s="93" t="s">
        <v>123</v>
      </c>
      <c r="F65" s="59" t="s">
        <v>124</v>
      </c>
      <c r="G65" s="47" t="s">
        <v>130</v>
      </c>
      <c r="H65" s="92">
        <v>150000</v>
      </c>
      <c r="I65" s="26">
        <f t="shared" si="0"/>
        <v>250000</v>
      </c>
      <c r="K65" s="72"/>
    </row>
    <row r="66" spans="1:11" s="71" customFormat="1" ht="51" customHeight="1">
      <c r="A66" s="93"/>
      <c r="B66" s="59"/>
      <c r="C66" s="47"/>
      <c r="D66" s="95"/>
      <c r="E66" s="93" t="s">
        <v>123</v>
      </c>
      <c r="F66" s="59" t="s">
        <v>124</v>
      </c>
      <c r="G66" s="47" t="s">
        <v>131</v>
      </c>
      <c r="H66" s="92">
        <v>100000</v>
      </c>
      <c r="I66" s="26">
        <f t="shared" si="0"/>
        <v>100000</v>
      </c>
      <c r="K66" s="72"/>
    </row>
    <row r="67" spans="1:11" s="71" customFormat="1" ht="46.5" customHeight="1">
      <c r="A67" s="93" t="s">
        <v>123</v>
      </c>
      <c r="B67" s="59" t="s">
        <v>124</v>
      </c>
      <c r="C67" s="47" t="s">
        <v>132</v>
      </c>
      <c r="D67" s="95">
        <v>150000</v>
      </c>
      <c r="E67" s="93" t="s">
        <v>123</v>
      </c>
      <c r="F67" s="59" t="s">
        <v>124</v>
      </c>
      <c r="G67" s="47" t="s">
        <v>132</v>
      </c>
      <c r="H67" s="92">
        <v>120000</v>
      </c>
      <c r="I67" s="26">
        <f t="shared" si="0"/>
        <v>270000</v>
      </c>
      <c r="K67" s="72"/>
    </row>
    <row r="68" spans="1:11" s="71" customFormat="1" ht="45.75" customHeight="1">
      <c r="A68" s="90"/>
      <c r="B68" s="59"/>
      <c r="C68" s="47"/>
      <c r="D68" s="95"/>
      <c r="E68" s="93" t="s">
        <v>123</v>
      </c>
      <c r="F68" s="59" t="s">
        <v>124</v>
      </c>
      <c r="G68" s="47" t="s">
        <v>133</v>
      </c>
      <c r="H68" s="92">
        <v>200000</v>
      </c>
      <c r="I68" s="26">
        <f t="shared" si="0"/>
        <v>200000</v>
      </c>
      <c r="K68" s="72"/>
    </row>
    <row r="69" spans="1:11" s="71" customFormat="1" ht="50.25" customHeight="1">
      <c r="A69" s="90"/>
      <c r="B69" s="59"/>
      <c r="C69" s="47"/>
      <c r="D69" s="95"/>
      <c r="E69" s="93" t="s">
        <v>123</v>
      </c>
      <c r="F69" s="59" t="s">
        <v>124</v>
      </c>
      <c r="G69" s="47" t="s">
        <v>134</v>
      </c>
      <c r="H69" s="92">
        <v>55000</v>
      </c>
      <c r="I69" s="26">
        <f t="shared" si="0"/>
        <v>55000</v>
      </c>
      <c r="K69" s="72"/>
    </row>
    <row r="70" spans="1:11" s="71" customFormat="1" ht="58.5" customHeight="1">
      <c r="A70" s="93" t="s">
        <v>123</v>
      </c>
      <c r="B70" s="59" t="s">
        <v>124</v>
      </c>
      <c r="C70" s="47" t="s">
        <v>136</v>
      </c>
      <c r="D70" s="95">
        <v>28000</v>
      </c>
      <c r="E70" s="93" t="s">
        <v>123</v>
      </c>
      <c r="F70" s="59" t="s">
        <v>124</v>
      </c>
      <c r="G70" s="47" t="s">
        <v>136</v>
      </c>
      <c r="H70" s="92">
        <v>73000</v>
      </c>
      <c r="I70" s="26">
        <f t="shared" si="0"/>
        <v>101000</v>
      </c>
      <c r="K70" s="72"/>
    </row>
    <row r="71" spans="1:11" s="71" customFormat="1" ht="45" customHeight="1">
      <c r="A71" s="93"/>
      <c r="B71" s="59"/>
      <c r="C71" s="47"/>
      <c r="D71" s="95"/>
      <c r="E71" s="93" t="s">
        <v>123</v>
      </c>
      <c r="F71" s="59" t="s">
        <v>124</v>
      </c>
      <c r="G71" s="47" t="s">
        <v>137</v>
      </c>
      <c r="H71" s="92">
        <v>45000</v>
      </c>
      <c r="I71" s="26">
        <f t="shared" si="0"/>
        <v>45000</v>
      </c>
      <c r="K71" s="72"/>
    </row>
    <row r="72" spans="1:11" s="71" customFormat="1" ht="44.25" customHeight="1">
      <c r="A72" s="93" t="s">
        <v>123</v>
      </c>
      <c r="B72" s="59" t="s">
        <v>124</v>
      </c>
      <c r="C72" s="47" t="s">
        <v>138</v>
      </c>
      <c r="D72" s="95">
        <v>23000</v>
      </c>
      <c r="E72" s="93" t="s">
        <v>123</v>
      </c>
      <c r="F72" s="59" t="s">
        <v>124</v>
      </c>
      <c r="G72" s="47" t="s">
        <v>138</v>
      </c>
      <c r="H72" s="92">
        <v>85000</v>
      </c>
      <c r="I72" s="26">
        <f t="shared" si="0"/>
        <v>108000</v>
      </c>
      <c r="K72" s="72"/>
    </row>
    <row r="73" spans="1:11" s="71" customFormat="1" ht="35.25" customHeight="1">
      <c r="A73" s="93"/>
      <c r="B73" s="59"/>
      <c r="C73" s="47"/>
      <c r="D73" s="95"/>
      <c r="E73" s="93" t="s">
        <v>123</v>
      </c>
      <c r="F73" s="59" t="s">
        <v>124</v>
      </c>
      <c r="G73" s="47" t="s">
        <v>139</v>
      </c>
      <c r="H73" s="92">
        <v>200000</v>
      </c>
      <c r="I73" s="26">
        <f t="shared" si="0"/>
        <v>200000</v>
      </c>
      <c r="K73" s="72"/>
    </row>
    <row r="74" spans="1:11" s="71" customFormat="1" ht="60" customHeight="1">
      <c r="A74" s="93" t="s">
        <v>123</v>
      </c>
      <c r="B74" s="59" t="s">
        <v>124</v>
      </c>
      <c r="C74" s="47" t="s">
        <v>140</v>
      </c>
      <c r="D74" s="95">
        <v>150000</v>
      </c>
      <c r="E74" s="93" t="s">
        <v>123</v>
      </c>
      <c r="F74" s="59" t="s">
        <v>124</v>
      </c>
      <c r="G74" s="47" t="s">
        <v>140</v>
      </c>
      <c r="H74" s="92">
        <v>100000</v>
      </c>
      <c r="I74" s="26">
        <f t="shared" si="0"/>
        <v>250000</v>
      </c>
      <c r="K74" s="72"/>
    </row>
    <row r="75" spans="1:11" s="71" customFormat="1" ht="93" customHeight="1">
      <c r="A75" s="102"/>
      <c r="B75" s="93"/>
      <c r="C75" s="47"/>
      <c r="D75" s="95"/>
      <c r="E75" s="93" t="s">
        <v>141</v>
      </c>
      <c r="F75" s="47" t="s">
        <v>142</v>
      </c>
      <c r="G75" s="47" t="s">
        <v>143</v>
      </c>
      <c r="H75" s="91">
        <v>200000</v>
      </c>
      <c r="I75" s="26">
        <f t="shared" si="0"/>
        <v>200000</v>
      </c>
      <c r="K75" s="72"/>
    </row>
    <row r="76" spans="1:11" s="71" customFormat="1" ht="93" customHeight="1">
      <c r="A76" s="102"/>
      <c r="B76" s="93"/>
      <c r="C76" s="47"/>
      <c r="D76" s="95"/>
      <c r="E76" s="93" t="s">
        <v>141</v>
      </c>
      <c r="F76" s="47" t="s">
        <v>142</v>
      </c>
      <c r="G76" s="47" t="s">
        <v>144</v>
      </c>
      <c r="H76" s="92">
        <v>175000</v>
      </c>
      <c r="I76" s="26">
        <f t="shared" si="0"/>
        <v>175000</v>
      </c>
      <c r="K76" s="72"/>
    </row>
    <row r="77" spans="1:11" s="71" customFormat="1" ht="93" customHeight="1">
      <c r="A77" s="102" t="s">
        <v>141</v>
      </c>
      <c r="B77" s="47" t="s">
        <v>142</v>
      </c>
      <c r="C77" s="47" t="s">
        <v>145</v>
      </c>
      <c r="D77" s="95">
        <v>300000</v>
      </c>
      <c r="E77" s="93" t="s">
        <v>141</v>
      </c>
      <c r="F77" s="47" t="s">
        <v>142</v>
      </c>
      <c r="G77" s="47" t="s">
        <v>146</v>
      </c>
      <c r="H77" s="92">
        <v>399900</v>
      </c>
      <c r="I77" s="26">
        <f t="shared" si="0"/>
        <v>699900</v>
      </c>
      <c r="K77" s="72"/>
    </row>
    <row r="78" spans="1:11" s="71" customFormat="1" ht="93" customHeight="1">
      <c r="A78" s="102"/>
      <c r="B78" s="47"/>
      <c r="C78" s="47"/>
      <c r="D78" s="95"/>
      <c r="E78" s="93" t="s">
        <v>141</v>
      </c>
      <c r="F78" s="47" t="s">
        <v>142</v>
      </c>
      <c r="G78" s="47" t="s">
        <v>147</v>
      </c>
      <c r="H78" s="92">
        <v>270000</v>
      </c>
      <c r="I78" s="26">
        <f t="shared" si="0"/>
        <v>270000</v>
      </c>
      <c r="K78" s="72"/>
    </row>
    <row r="79" spans="1:11" s="71" customFormat="1" ht="93" customHeight="1">
      <c r="A79" s="102" t="s">
        <v>141</v>
      </c>
      <c r="B79" s="47" t="s">
        <v>142</v>
      </c>
      <c r="C79" s="47" t="s">
        <v>148</v>
      </c>
      <c r="D79" s="95">
        <v>600000</v>
      </c>
      <c r="E79" s="93" t="s">
        <v>141</v>
      </c>
      <c r="F79" s="47" t="s">
        <v>142</v>
      </c>
      <c r="G79" s="47" t="s">
        <v>148</v>
      </c>
      <c r="H79" s="92">
        <v>200000</v>
      </c>
      <c r="I79" s="26">
        <f t="shared" si="0"/>
        <v>800000</v>
      </c>
      <c r="K79" s="72"/>
    </row>
    <row r="80" spans="1:11" s="71" customFormat="1" ht="93" customHeight="1">
      <c r="A80" s="102" t="s">
        <v>141</v>
      </c>
      <c r="B80" s="47" t="s">
        <v>142</v>
      </c>
      <c r="C80" s="47" t="s">
        <v>149</v>
      </c>
      <c r="D80" s="95">
        <v>600000</v>
      </c>
      <c r="E80" s="93" t="s">
        <v>141</v>
      </c>
      <c r="F80" s="47" t="s">
        <v>142</v>
      </c>
      <c r="G80" s="47" t="s">
        <v>149</v>
      </c>
      <c r="H80" s="92">
        <v>200000</v>
      </c>
      <c r="I80" s="26">
        <f t="shared" si="0"/>
        <v>800000</v>
      </c>
      <c r="K80" s="72"/>
    </row>
    <row r="81" spans="1:11" s="71" customFormat="1" ht="93" customHeight="1">
      <c r="A81" s="102" t="s">
        <v>141</v>
      </c>
      <c r="B81" s="47" t="s">
        <v>142</v>
      </c>
      <c r="C81" s="47" t="s">
        <v>150</v>
      </c>
      <c r="D81" s="95">
        <v>500000</v>
      </c>
      <c r="E81" s="93" t="s">
        <v>141</v>
      </c>
      <c r="F81" s="47" t="s">
        <v>142</v>
      </c>
      <c r="G81" s="47" t="s">
        <v>150</v>
      </c>
      <c r="H81" s="92">
        <v>50000</v>
      </c>
      <c r="I81" s="26">
        <f t="shared" si="0"/>
        <v>550000</v>
      </c>
      <c r="K81" s="72"/>
    </row>
    <row r="82" spans="1:11" s="71" customFormat="1" ht="93" customHeight="1">
      <c r="A82" s="102"/>
      <c r="B82" s="47"/>
      <c r="C82" s="47"/>
      <c r="D82" s="95"/>
      <c r="E82" s="93" t="s">
        <v>141</v>
      </c>
      <c r="F82" s="47" t="s">
        <v>142</v>
      </c>
      <c r="G82" s="47" t="s">
        <v>151</v>
      </c>
      <c r="H82" s="92">
        <v>100000</v>
      </c>
      <c r="I82" s="26">
        <f t="shared" si="0"/>
        <v>100000</v>
      </c>
      <c r="K82" s="72"/>
    </row>
    <row r="83" spans="1:11" s="71" customFormat="1" ht="93" customHeight="1">
      <c r="A83" s="102"/>
      <c r="B83" s="47"/>
      <c r="C83" s="47"/>
      <c r="D83" s="95"/>
      <c r="E83" s="93" t="s">
        <v>141</v>
      </c>
      <c r="F83" s="47" t="s">
        <v>142</v>
      </c>
      <c r="G83" s="47" t="s">
        <v>152</v>
      </c>
      <c r="H83" s="92">
        <v>200000</v>
      </c>
      <c r="I83" s="26">
        <f t="shared" si="0"/>
        <v>200000</v>
      </c>
      <c r="K83" s="72"/>
    </row>
    <row r="84" spans="1:11" s="71" customFormat="1" ht="93" customHeight="1">
      <c r="A84" s="102" t="s">
        <v>141</v>
      </c>
      <c r="B84" s="47" t="s">
        <v>142</v>
      </c>
      <c r="C84" s="47" t="s">
        <v>153</v>
      </c>
      <c r="D84" s="95">
        <v>300000</v>
      </c>
      <c r="E84" s="93" t="s">
        <v>141</v>
      </c>
      <c r="F84" s="47" t="s">
        <v>142</v>
      </c>
      <c r="G84" s="47" t="s">
        <v>153</v>
      </c>
      <c r="H84" s="92">
        <v>49000</v>
      </c>
      <c r="I84" s="26">
        <f t="shared" si="0"/>
        <v>349000</v>
      </c>
      <c r="K84" s="72"/>
    </row>
    <row r="85" spans="1:11" s="71" customFormat="1" ht="93" customHeight="1">
      <c r="A85" s="102" t="s">
        <v>141</v>
      </c>
      <c r="B85" s="47" t="s">
        <v>142</v>
      </c>
      <c r="C85" s="47" t="s">
        <v>154</v>
      </c>
      <c r="D85" s="95">
        <v>70000</v>
      </c>
      <c r="E85" s="93" t="s">
        <v>141</v>
      </c>
      <c r="F85" s="47" t="s">
        <v>142</v>
      </c>
      <c r="G85" s="47" t="s">
        <v>154</v>
      </c>
      <c r="H85" s="92">
        <v>65000</v>
      </c>
      <c r="I85" s="26">
        <f t="shared" si="0"/>
        <v>135000</v>
      </c>
      <c r="K85" s="72"/>
    </row>
    <row r="86" spans="1:11" s="71" customFormat="1" ht="93" customHeight="1">
      <c r="A86" s="102" t="s">
        <v>141</v>
      </c>
      <c r="B86" s="47" t="s">
        <v>142</v>
      </c>
      <c r="C86" s="47" t="s">
        <v>155</v>
      </c>
      <c r="D86" s="95">
        <v>150000</v>
      </c>
      <c r="E86" s="93" t="s">
        <v>141</v>
      </c>
      <c r="F86" s="47" t="s">
        <v>142</v>
      </c>
      <c r="G86" s="47" t="s">
        <v>155</v>
      </c>
      <c r="H86" s="92">
        <v>50000</v>
      </c>
      <c r="I86" s="26">
        <f t="shared" si="0"/>
        <v>200000</v>
      </c>
      <c r="K86" s="72"/>
    </row>
    <row r="87" spans="1:11" s="71" customFormat="1" ht="166.5" customHeight="1">
      <c r="A87" s="97" t="s">
        <v>156</v>
      </c>
      <c r="B87" s="96" t="s">
        <v>157</v>
      </c>
      <c r="C87" s="47" t="s">
        <v>158</v>
      </c>
      <c r="D87" s="92">
        <v>100000</v>
      </c>
      <c r="E87" s="97" t="s">
        <v>156</v>
      </c>
      <c r="F87" s="96" t="s">
        <v>157</v>
      </c>
      <c r="G87" s="47" t="s">
        <v>158</v>
      </c>
      <c r="H87" s="92">
        <v>200000</v>
      </c>
      <c r="I87" s="26">
        <f t="shared" si="0"/>
        <v>300000</v>
      </c>
      <c r="K87" s="72"/>
    </row>
    <row r="88" spans="1:11" s="71" customFormat="1" ht="77.25" customHeight="1">
      <c r="A88" s="97"/>
      <c r="B88" s="96"/>
      <c r="C88" s="47"/>
      <c r="D88" s="92"/>
      <c r="E88" s="106" t="s">
        <v>169</v>
      </c>
      <c r="F88" s="46" t="s">
        <v>170</v>
      </c>
      <c r="G88" s="47" t="s">
        <v>171</v>
      </c>
      <c r="H88" s="92">
        <v>200000</v>
      </c>
      <c r="I88" s="26">
        <f t="shared" si="0"/>
        <v>200000</v>
      </c>
      <c r="K88" s="72"/>
    </row>
    <row r="89" spans="1:11" s="71" customFormat="1" ht="83.25" customHeight="1">
      <c r="A89" s="98" t="s">
        <v>159</v>
      </c>
      <c r="B89" s="47" t="s">
        <v>160</v>
      </c>
      <c r="C89" s="47" t="s">
        <v>161</v>
      </c>
      <c r="D89" s="99">
        <v>87000</v>
      </c>
      <c r="E89" s="98" t="s">
        <v>159</v>
      </c>
      <c r="F89" s="47" t="s">
        <v>160</v>
      </c>
      <c r="G89" s="47" t="s">
        <v>161</v>
      </c>
      <c r="H89" s="98">
        <v>187000</v>
      </c>
      <c r="I89" s="26">
        <f t="shared" si="0"/>
        <v>274000</v>
      </c>
      <c r="K89" s="72"/>
    </row>
    <row r="90" spans="1:11" s="71" customFormat="1" ht="86.25" customHeight="1">
      <c r="A90" s="98" t="s">
        <v>159</v>
      </c>
      <c r="B90" s="47" t="s">
        <v>160</v>
      </c>
      <c r="C90" s="47" t="s">
        <v>162</v>
      </c>
      <c r="D90" s="99">
        <v>140000</v>
      </c>
      <c r="E90" s="98" t="s">
        <v>159</v>
      </c>
      <c r="F90" s="47" t="s">
        <v>160</v>
      </c>
      <c r="G90" s="47" t="s">
        <v>162</v>
      </c>
      <c r="H90" s="98">
        <v>100000</v>
      </c>
      <c r="I90" s="26">
        <f t="shared" si="0"/>
        <v>240000</v>
      </c>
      <c r="K90" s="72"/>
    </row>
    <row r="91" spans="1:11" s="71" customFormat="1" ht="104.25" customHeight="1">
      <c r="A91" s="97" t="s">
        <v>163</v>
      </c>
      <c r="B91" s="100" t="s">
        <v>164</v>
      </c>
      <c r="C91" s="47" t="s">
        <v>165</v>
      </c>
      <c r="D91" s="92">
        <v>200000</v>
      </c>
      <c r="E91" s="97" t="s">
        <v>163</v>
      </c>
      <c r="F91" s="100" t="s">
        <v>164</v>
      </c>
      <c r="G91" s="47" t="s">
        <v>165</v>
      </c>
      <c r="H91" s="92">
        <v>300000</v>
      </c>
      <c r="I91" s="26">
        <f t="shared" si="0"/>
        <v>500000</v>
      </c>
      <c r="K91" s="72"/>
    </row>
    <row r="92" spans="1:11" ht="56.25" customHeight="1">
      <c r="A92" s="29">
        <v>1110000</v>
      </c>
      <c r="B92" s="30" t="s">
        <v>19</v>
      </c>
      <c r="C92" s="79"/>
      <c r="D92" s="63">
        <v>146309416</v>
      </c>
      <c r="E92" s="29">
        <v>1110000</v>
      </c>
      <c r="F92" s="30" t="s">
        <v>19</v>
      </c>
      <c r="G92" s="79"/>
      <c r="H92" s="31">
        <f>SUM(H93:H96)</f>
        <v>-500000</v>
      </c>
      <c r="I92" s="26">
        <f t="shared" si="0"/>
        <v>145809416</v>
      </c>
    </row>
    <row r="93" spans="1:11" ht="124.5" customHeight="1">
      <c r="A93" s="75">
        <v>1117670</v>
      </c>
      <c r="B93" s="77" t="s">
        <v>40</v>
      </c>
      <c r="C93" s="74" t="s">
        <v>41</v>
      </c>
      <c r="D93" s="82">
        <v>1398661</v>
      </c>
      <c r="E93" s="81">
        <v>1117670</v>
      </c>
      <c r="F93" s="77" t="s">
        <v>40</v>
      </c>
      <c r="G93" s="74" t="s">
        <v>41</v>
      </c>
      <c r="H93" s="82">
        <v>-985000</v>
      </c>
      <c r="I93" s="26">
        <f t="shared" si="0"/>
        <v>413661</v>
      </c>
    </row>
    <row r="94" spans="1:11" s="40" customFormat="1" ht="124.5" customHeight="1">
      <c r="A94" s="75"/>
      <c r="B94" s="77"/>
      <c r="C94" s="74"/>
      <c r="D94" s="82"/>
      <c r="E94" s="81">
        <v>1115031</v>
      </c>
      <c r="F94" s="74" t="s">
        <v>79</v>
      </c>
      <c r="G94" s="74" t="s">
        <v>80</v>
      </c>
      <c r="H94" s="82">
        <v>25000</v>
      </c>
      <c r="I94" s="26">
        <f>D94+H94</f>
        <v>25000</v>
      </c>
    </row>
    <row r="95" spans="1:11" ht="129" customHeight="1">
      <c r="A95" s="81">
        <v>1115061</v>
      </c>
      <c r="B95" s="74" t="s">
        <v>42</v>
      </c>
      <c r="C95" s="74" t="s">
        <v>43</v>
      </c>
      <c r="D95" s="60">
        <v>505000</v>
      </c>
      <c r="E95" s="81">
        <v>1115061</v>
      </c>
      <c r="F95" s="74" t="s">
        <v>42</v>
      </c>
      <c r="G95" s="74" t="s">
        <v>43</v>
      </c>
      <c r="H95" s="70">
        <v>350000</v>
      </c>
      <c r="I95" s="26">
        <f t="shared" ref="I95:I102" si="1">D95+H95</f>
        <v>855000</v>
      </c>
    </row>
    <row r="96" spans="1:11" ht="140.25" customHeight="1">
      <c r="A96" s="78"/>
      <c r="B96" s="76"/>
      <c r="C96" s="80"/>
      <c r="D96" s="63"/>
      <c r="E96" s="81">
        <v>1117325</v>
      </c>
      <c r="F96" s="74" t="s">
        <v>44</v>
      </c>
      <c r="G96" s="74" t="s">
        <v>45</v>
      </c>
      <c r="H96" s="82">
        <v>110000</v>
      </c>
      <c r="I96" s="26">
        <f t="shared" si="1"/>
        <v>110000</v>
      </c>
    </row>
    <row r="97" spans="1:9" ht="66" customHeight="1">
      <c r="A97" s="78" t="s">
        <v>46</v>
      </c>
      <c r="B97" s="76" t="s">
        <v>47</v>
      </c>
      <c r="C97" s="80"/>
      <c r="D97" s="63">
        <v>16971708</v>
      </c>
      <c r="E97" s="78" t="s">
        <v>46</v>
      </c>
      <c r="F97" s="76" t="s">
        <v>47</v>
      </c>
      <c r="G97" s="80"/>
      <c r="H97" s="42">
        <f>SUM(H98:H102)</f>
        <v>6494500</v>
      </c>
      <c r="I97" s="26">
        <f t="shared" si="1"/>
        <v>23466208</v>
      </c>
    </row>
    <row r="98" spans="1:9" ht="129" customHeight="1">
      <c r="A98" s="78"/>
      <c r="B98" s="56"/>
      <c r="C98" s="55"/>
      <c r="D98" s="55"/>
      <c r="E98" s="56" t="s">
        <v>49</v>
      </c>
      <c r="F98" s="44" t="s">
        <v>50</v>
      </c>
      <c r="G98" s="80" t="s">
        <v>48</v>
      </c>
      <c r="H98" s="82">
        <v>600000</v>
      </c>
      <c r="I98" s="26">
        <f t="shared" si="1"/>
        <v>600000</v>
      </c>
    </row>
    <row r="99" spans="1:9" s="71" customFormat="1" ht="129" customHeight="1">
      <c r="A99" s="78"/>
      <c r="B99" s="56"/>
      <c r="C99" s="55"/>
      <c r="D99" s="55"/>
      <c r="E99" s="56" t="s">
        <v>49</v>
      </c>
      <c r="F99" s="44" t="s">
        <v>50</v>
      </c>
      <c r="G99" s="80" t="s">
        <v>174</v>
      </c>
      <c r="H99" s="82">
        <v>540000</v>
      </c>
      <c r="I99" s="26">
        <f t="shared" si="1"/>
        <v>540000</v>
      </c>
    </row>
    <row r="100" spans="1:9" ht="172.5" customHeight="1">
      <c r="A100" s="65" t="s">
        <v>52</v>
      </c>
      <c r="B100" s="50" t="s">
        <v>53</v>
      </c>
      <c r="C100" s="66" t="s">
        <v>51</v>
      </c>
      <c r="D100" s="60">
        <v>1535340</v>
      </c>
      <c r="E100" s="65" t="s">
        <v>52</v>
      </c>
      <c r="F100" s="50" t="s">
        <v>53</v>
      </c>
      <c r="G100" s="66" t="s">
        <v>51</v>
      </c>
      <c r="H100" s="82">
        <v>879008</v>
      </c>
      <c r="I100" s="26">
        <f t="shared" si="1"/>
        <v>2414348</v>
      </c>
    </row>
    <row r="101" spans="1:9" ht="125.25" customHeight="1">
      <c r="A101" s="65" t="s">
        <v>52</v>
      </c>
      <c r="B101" s="50" t="s">
        <v>53</v>
      </c>
      <c r="C101" s="80" t="s">
        <v>54</v>
      </c>
      <c r="D101" s="60">
        <v>1500000</v>
      </c>
      <c r="E101" s="65" t="s">
        <v>52</v>
      </c>
      <c r="F101" s="50" t="s">
        <v>53</v>
      </c>
      <c r="G101" s="80" t="s">
        <v>54</v>
      </c>
      <c r="H101" s="82">
        <v>4089500</v>
      </c>
      <c r="I101" s="26">
        <f t="shared" si="1"/>
        <v>5589500</v>
      </c>
    </row>
    <row r="102" spans="1:9" s="71" customFormat="1" ht="166.5" customHeight="1">
      <c r="A102" s="65"/>
      <c r="B102" s="50"/>
      <c r="C102" s="80"/>
      <c r="D102" s="60"/>
      <c r="E102" s="65" t="s">
        <v>52</v>
      </c>
      <c r="F102" s="50" t="s">
        <v>53</v>
      </c>
      <c r="G102" s="103" t="s">
        <v>71</v>
      </c>
      <c r="H102" s="41">
        <v>385992</v>
      </c>
      <c r="I102" s="26">
        <f t="shared" si="1"/>
        <v>385992</v>
      </c>
    </row>
    <row r="103" spans="1:9" ht="54" customHeight="1">
      <c r="A103" s="54" t="s">
        <v>35</v>
      </c>
      <c r="B103" s="76" t="s">
        <v>36</v>
      </c>
      <c r="C103" s="80"/>
      <c r="D103" s="63">
        <v>23000</v>
      </c>
      <c r="E103" s="54" t="s">
        <v>35</v>
      </c>
      <c r="F103" s="76" t="s">
        <v>36</v>
      </c>
      <c r="G103" s="80"/>
      <c r="H103" s="42">
        <f>SUM(H104)</f>
        <v>2624910</v>
      </c>
      <c r="I103" s="26">
        <f>H103+D103</f>
        <v>2647910</v>
      </c>
    </row>
    <row r="104" spans="1:9" ht="394.5" customHeight="1">
      <c r="A104" s="78"/>
      <c r="B104" s="76"/>
      <c r="C104" s="80"/>
      <c r="D104" s="63"/>
      <c r="E104" s="56" t="s">
        <v>37</v>
      </c>
      <c r="F104" s="73" t="s">
        <v>38</v>
      </c>
      <c r="G104" s="73" t="s">
        <v>39</v>
      </c>
      <c r="H104" s="39">
        <v>2624910</v>
      </c>
      <c r="I104" s="39">
        <v>2624910</v>
      </c>
    </row>
    <row r="105" spans="1:9" ht="71.25" customHeight="1">
      <c r="A105" s="78" t="s">
        <v>55</v>
      </c>
      <c r="B105" s="76" t="s">
        <v>56</v>
      </c>
      <c r="C105" s="80"/>
      <c r="D105" s="64">
        <v>569027038.5</v>
      </c>
      <c r="E105" s="78" t="s">
        <v>55</v>
      </c>
      <c r="F105" s="76" t="s">
        <v>56</v>
      </c>
      <c r="G105" s="80"/>
      <c r="H105" s="42">
        <f>SUM(H106:H114)</f>
        <v>8056000</v>
      </c>
      <c r="I105" s="26">
        <f>D105+H105</f>
        <v>577083038.5</v>
      </c>
    </row>
    <row r="106" spans="1:9" ht="140.25" customHeight="1">
      <c r="A106" s="61">
        <v>1216030</v>
      </c>
      <c r="B106" s="59" t="s">
        <v>57</v>
      </c>
      <c r="C106" s="79" t="s">
        <v>58</v>
      </c>
      <c r="D106" s="60">
        <v>400000</v>
      </c>
      <c r="E106" s="61">
        <v>1216030</v>
      </c>
      <c r="F106" s="59" t="s">
        <v>57</v>
      </c>
      <c r="G106" s="79" t="s">
        <v>58</v>
      </c>
      <c r="H106" s="82">
        <v>781000</v>
      </c>
      <c r="I106" s="26">
        <f t="shared" ref="I106:I114" si="2">D106+H106</f>
        <v>1181000</v>
      </c>
    </row>
    <row r="107" spans="1:9" s="71" customFormat="1" ht="159" customHeight="1">
      <c r="A107" s="107">
        <v>1216011</v>
      </c>
      <c r="B107" s="108" t="s">
        <v>172</v>
      </c>
      <c r="C107" s="79" t="s">
        <v>173</v>
      </c>
      <c r="D107" s="108">
        <v>47500000</v>
      </c>
      <c r="E107" s="107">
        <v>1216011</v>
      </c>
      <c r="F107" s="108" t="s">
        <v>172</v>
      </c>
      <c r="G107" s="79" t="s">
        <v>173</v>
      </c>
      <c r="H107" s="82">
        <v>18000000</v>
      </c>
      <c r="I107" s="26">
        <f t="shared" si="2"/>
        <v>65500000</v>
      </c>
    </row>
    <row r="108" spans="1:9" ht="122.25" customHeight="1">
      <c r="A108" s="78"/>
      <c r="B108" s="76"/>
      <c r="C108" s="80"/>
      <c r="D108" s="63"/>
      <c r="E108" s="61">
        <v>1216090</v>
      </c>
      <c r="F108" s="59" t="s">
        <v>60</v>
      </c>
      <c r="G108" s="80" t="s">
        <v>59</v>
      </c>
      <c r="H108" s="82">
        <v>300000</v>
      </c>
      <c r="I108" s="26">
        <f t="shared" si="2"/>
        <v>300000</v>
      </c>
    </row>
    <row r="109" spans="1:9" ht="96" customHeight="1">
      <c r="A109" s="57" t="s">
        <v>61</v>
      </c>
      <c r="B109" s="46" t="s">
        <v>62</v>
      </c>
      <c r="C109" s="79" t="s">
        <v>63</v>
      </c>
      <c r="D109" s="60">
        <v>4200000</v>
      </c>
      <c r="E109" s="57" t="s">
        <v>61</v>
      </c>
      <c r="F109" s="46" t="s">
        <v>62</v>
      </c>
      <c r="G109" s="79" t="s">
        <v>63</v>
      </c>
      <c r="H109" s="82">
        <v>-4200000</v>
      </c>
      <c r="I109" s="26">
        <f t="shared" si="2"/>
        <v>0</v>
      </c>
    </row>
    <row r="110" spans="1:9" ht="68.25" customHeight="1">
      <c r="A110" s="61">
        <v>1216030</v>
      </c>
      <c r="B110" s="59" t="s">
        <v>57</v>
      </c>
      <c r="C110" s="79" t="s">
        <v>64</v>
      </c>
      <c r="D110" s="60">
        <v>2500000</v>
      </c>
      <c r="E110" s="61">
        <v>1216030</v>
      </c>
      <c r="F110" s="59" t="s">
        <v>57</v>
      </c>
      <c r="G110" s="79" t="s">
        <v>64</v>
      </c>
      <c r="H110" s="82">
        <v>5100000</v>
      </c>
      <c r="I110" s="26">
        <f t="shared" si="2"/>
        <v>7600000</v>
      </c>
    </row>
    <row r="111" spans="1:9" s="71" customFormat="1" ht="89.25" customHeight="1">
      <c r="A111" s="61">
        <v>1217670</v>
      </c>
      <c r="B111" s="59" t="s">
        <v>65</v>
      </c>
      <c r="C111" s="79" t="s">
        <v>175</v>
      </c>
      <c r="D111" s="60">
        <v>2500000</v>
      </c>
      <c r="E111" s="61">
        <v>1217670</v>
      </c>
      <c r="F111" s="59" t="s">
        <v>65</v>
      </c>
      <c r="G111" s="79" t="s">
        <v>175</v>
      </c>
      <c r="H111" s="82">
        <v>-2500000</v>
      </c>
      <c r="I111" s="26">
        <f t="shared" si="2"/>
        <v>0</v>
      </c>
    </row>
    <row r="112" spans="1:9" ht="140.25" customHeight="1">
      <c r="A112" s="61"/>
      <c r="B112" s="76"/>
      <c r="C112" s="80"/>
      <c r="D112" s="63"/>
      <c r="E112" s="61">
        <v>1217670</v>
      </c>
      <c r="F112" s="59" t="s">
        <v>65</v>
      </c>
      <c r="G112" s="79" t="s">
        <v>66</v>
      </c>
      <c r="H112" s="82">
        <v>800000</v>
      </c>
      <c r="I112" s="26">
        <f t="shared" si="2"/>
        <v>800000</v>
      </c>
    </row>
    <row r="113" spans="1:9" ht="95.25" customHeight="1">
      <c r="A113" s="61">
        <v>1217670</v>
      </c>
      <c r="B113" s="59" t="s">
        <v>65</v>
      </c>
      <c r="C113" s="47" t="s">
        <v>67</v>
      </c>
      <c r="D113" s="60">
        <v>13620000</v>
      </c>
      <c r="E113" s="61">
        <v>1217670</v>
      </c>
      <c r="F113" s="59" t="s">
        <v>65</v>
      </c>
      <c r="G113" s="47" t="s">
        <v>67</v>
      </c>
      <c r="H113" s="82">
        <v>20275000</v>
      </c>
      <c r="I113" s="26">
        <f t="shared" si="2"/>
        <v>33895000</v>
      </c>
    </row>
    <row r="114" spans="1:9" ht="106.5" customHeight="1">
      <c r="A114" s="61">
        <v>1217640</v>
      </c>
      <c r="B114" s="59" t="s">
        <v>68</v>
      </c>
      <c r="C114" s="79" t="s">
        <v>69</v>
      </c>
      <c r="D114" s="60">
        <v>49337000</v>
      </c>
      <c r="E114" s="61">
        <v>1217640</v>
      </c>
      <c r="F114" s="59" t="s">
        <v>68</v>
      </c>
      <c r="G114" s="79" t="s">
        <v>69</v>
      </c>
      <c r="H114" s="82">
        <v>-30500000</v>
      </c>
      <c r="I114" s="26">
        <f t="shared" si="2"/>
        <v>18837000</v>
      </c>
    </row>
    <row r="115" spans="1:9" ht="83.25" customHeight="1">
      <c r="A115" s="54" t="s">
        <v>30</v>
      </c>
      <c r="B115" s="76" t="s">
        <v>31</v>
      </c>
      <c r="C115" s="80"/>
      <c r="D115" s="63">
        <v>1004000</v>
      </c>
      <c r="E115" s="54" t="s">
        <v>30</v>
      </c>
      <c r="F115" s="76" t="s">
        <v>31</v>
      </c>
      <c r="G115" s="80"/>
      <c r="H115" s="42">
        <f>SUM(H116:H118)</f>
        <v>299000</v>
      </c>
      <c r="I115" s="26">
        <f>H115+D115</f>
        <v>1303000</v>
      </c>
    </row>
    <row r="116" spans="1:9" s="71" customFormat="1" ht="83.25" customHeight="1">
      <c r="A116" s="54"/>
      <c r="B116" s="76"/>
      <c r="C116" s="80"/>
      <c r="D116" s="63"/>
      <c r="E116" s="79">
        <v>3117673</v>
      </c>
      <c r="F116" s="67" t="s">
        <v>32</v>
      </c>
      <c r="G116" s="80" t="s">
        <v>70</v>
      </c>
      <c r="H116" s="82">
        <v>299000</v>
      </c>
      <c r="I116" s="26">
        <f>H116+D116</f>
        <v>299000</v>
      </c>
    </row>
    <row r="117" spans="1:9" ht="87" customHeight="1">
      <c r="A117" s="79">
        <v>3117673</v>
      </c>
      <c r="B117" s="67" t="s">
        <v>32</v>
      </c>
      <c r="C117" s="68" t="s">
        <v>33</v>
      </c>
      <c r="D117" s="51">
        <v>824000</v>
      </c>
      <c r="E117" s="79">
        <v>3117673</v>
      </c>
      <c r="F117" s="67" t="s">
        <v>32</v>
      </c>
      <c r="G117" s="68" t="s">
        <v>33</v>
      </c>
      <c r="H117" s="52">
        <v>-92000</v>
      </c>
      <c r="I117" s="26">
        <f t="shared" ref="I117:I118" si="3">H117+D117</f>
        <v>732000</v>
      </c>
    </row>
    <row r="118" spans="1:9" ht="140.25" customHeight="1">
      <c r="A118" s="78"/>
      <c r="B118" s="76"/>
      <c r="C118" s="80"/>
      <c r="D118" s="63"/>
      <c r="E118" s="79">
        <v>3117673</v>
      </c>
      <c r="F118" s="67" t="s">
        <v>32</v>
      </c>
      <c r="G118" s="80" t="s">
        <v>34</v>
      </c>
      <c r="H118" s="82">
        <v>92000</v>
      </c>
      <c r="I118" s="26">
        <f t="shared" si="3"/>
        <v>92000</v>
      </c>
    </row>
    <row r="119" spans="1:9" ht="56.25" customHeight="1">
      <c r="A119" s="78" t="s">
        <v>24</v>
      </c>
      <c r="B119" s="76" t="s">
        <v>25</v>
      </c>
      <c r="C119" s="80"/>
      <c r="D119" s="63">
        <v>49702062</v>
      </c>
      <c r="E119" s="78" t="s">
        <v>24</v>
      </c>
      <c r="F119" s="76" t="s">
        <v>25</v>
      </c>
      <c r="G119" s="80"/>
      <c r="H119" s="42">
        <f>H120</f>
        <v>-20275000</v>
      </c>
      <c r="I119" s="26">
        <f>H119+D119</f>
        <v>29427062</v>
      </c>
    </row>
    <row r="120" spans="1:9" ht="174.75" customHeight="1">
      <c r="A120" s="57" t="s">
        <v>26</v>
      </c>
      <c r="B120" s="74" t="s">
        <v>27</v>
      </c>
      <c r="C120" s="57"/>
      <c r="D120" s="82">
        <v>49602062</v>
      </c>
      <c r="E120" s="57" t="s">
        <v>26</v>
      </c>
      <c r="F120" s="74" t="s">
        <v>27</v>
      </c>
      <c r="G120" s="57"/>
      <c r="H120" s="82">
        <v>-20275000</v>
      </c>
      <c r="I120" s="26">
        <f t="shared" ref="I120:I121" si="4">H120+D120</f>
        <v>29327062</v>
      </c>
    </row>
    <row r="121" spans="1:9" ht="108" customHeight="1">
      <c r="A121" s="45">
        <v>3718881</v>
      </c>
      <c r="B121" s="48" t="s">
        <v>28</v>
      </c>
      <c r="C121" s="49" t="s">
        <v>29</v>
      </c>
      <c r="D121" s="82">
        <v>49602062</v>
      </c>
      <c r="E121" s="45">
        <v>3718881</v>
      </c>
      <c r="F121" s="48" t="s">
        <v>28</v>
      </c>
      <c r="G121" s="49" t="s">
        <v>29</v>
      </c>
      <c r="H121" s="82">
        <v>-20275000</v>
      </c>
      <c r="I121" s="26">
        <f t="shared" si="4"/>
        <v>29327062</v>
      </c>
    </row>
    <row r="122" spans="1:9" ht="33" customHeight="1">
      <c r="A122" s="45"/>
      <c r="B122" s="17" t="s">
        <v>15</v>
      </c>
      <c r="C122" s="16"/>
      <c r="D122" s="18">
        <v>871320132.5</v>
      </c>
      <c r="E122" s="59"/>
      <c r="F122" s="59"/>
      <c r="G122" s="16"/>
      <c r="H122" s="18">
        <f>H119+H115+H105+H103+H97+H92+H19+H15</f>
        <v>4386038</v>
      </c>
      <c r="I122" s="26">
        <f>D122+H122</f>
        <v>875706170.5</v>
      </c>
    </row>
    <row r="123" spans="1:9" ht="84.75" customHeight="1">
      <c r="A123" s="19"/>
      <c r="B123" s="19" t="s">
        <v>16</v>
      </c>
      <c r="C123" s="20"/>
      <c r="D123" s="19"/>
      <c r="E123" s="19"/>
      <c r="F123" s="19" t="s">
        <v>17</v>
      </c>
      <c r="G123" s="19"/>
      <c r="H123" s="19"/>
      <c r="I123" s="27"/>
    </row>
    <row r="124" spans="1:9" ht="92.25" customHeight="1">
      <c r="A124" s="8"/>
      <c r="B124" s="8"/>
      <c r="C124" s="21"/>
      <c r="D124" s="8"/>
      <c r="E124" s="8"/>
      <c r="F124" s="19"/>
      <c r="G124" s="8"/>
      <c r="H124" s="8" t="s">
        <v>12</v>
      </c>
      <c r="I124" s="8"/>
    </row>
    <row r="125" spans="1:9" ht="71.25" customHeight="1">
      <c r="C125" s="22"/>
      <c r="D125" s="19"/>
      <c r="E125" s="19"/>
      <c r="F125" s="8"/>
    </row>
    <row r="126" spans="1:9" ht="81.75" hidden="1" customHeight="1">
      <c r="C126" s="22"/>
    </row>
    <row r="127" spans="1:9" ht="75.75" hidden="1" customHeight="1">
      <c r="C127" s="22"/>
    </row>
    <row r="128" spans="1:9" ht="100.5" hidden="1" customHeight="1">
      <c r="C128" s="22"/>
      <c r="D128" s="23"/>
    </row>
    <row r="129" spans="3:10" ht="48.75" hidden="1" customHeight="1">
      <c r="C129" s="22"/>
    </row>
    <row r="130" spans="3:10" ht="48.75" hidden="1" customHeight="1"/>
    <row r="131" spans="3:10" ht="48.75" hidden="1" customHeight="1"/>
    <row r="132" spans="3:10" ht="48.75" hidden="1" customHeight="1"/>
    <row r="133" spans="3:10" ht="48.75" hidden="1" customHeight="1"/>
    <row r="134" spans="3:10" ht="48.75" hidden="1" customHeight="1"/>
    <row r="135" spans="3:10" ht="120" customHeight="1"/>
    <row r="136" spans="3:10" ht="82.5" customHeight="1"/>
    <row r="137" spans="3:10" ht="57" customHeight="1">
      <c r="J137" s="8"/>
    </row>
    <row r="138" spans="3:10" ht="112.5" customHeight="1">
      <c r="J138" s="8"/>
    </row>
    <row r="139" spans="3:10" ht="165" customHeight="1">
      <c r="J139" s="8"/>
    </row>
    <row r="140" spans="3:10" ht="95.25" customHeight="1">
      <c r="J140" s="8"/>
    </row>
    <row r="141" spans="3:10" ht="38.25" customHeight="1">
      <c r="J141" s="8"/>
    </row>
    <row r="142" spans="3:10" ht="14.25">
      <c r="J142" s="8"/>
    </row>
    <row r="143" spans="3:10" ht="15.75" customHeight="1">
      <c r="J143" s="8"/>
    </row>
    <row r="145" ht="12.75" customHeight="1"/>
    <row r="146" ht="12.75" customHeight="1"/>
    <row r="147" ht="12.75" customHeight="1"/>
    <row r="148" ht="12.75" customHeight="1"/>
  </sheetData>
  <mergeCells count="10">
    <mergeCell ref="A5:H5"/>
    <mergeCell ref="A7:H7"/>
    <mergeCell ref="A8:H8"/>
    <mergeCell ref="A12:D12"/>
    <mergeCell ref="E12:H12"/>
    <mergeCell ref="I12:I14"/>
    <mergeCell ref="C13:C14"/>
    <mergeCell ref="D13:D14"/>
    <mergeCell ref="G13:G14"/>
    <mergeCell ref="H13:H14"/>
  </mergeCells>
  <pageMargins left="0.19685039370078741" right="0.19685039370078741" top="0.59055118110236227" bottom="1.1811023622047245" header="0.31496062992125984" footer="0.31496062992125984"/>
  <pageSetup paperSize="9" scale="8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d03-Hariv</cp:lastModifiedBy>
  <cp:lastPrinted>2021-07-14T13:48:48Z</cp:lastPrinted>
  <dcterms:created xsi:type="dcterms:W3CDTF">2021-02-12T11:43:33Z</dcterms:created>
  <dcterms:modified xsi:type="dcterms:W3CDTF">2021-07-15T05:15:46Z</dcterms:modified>
</cp:coreProperties>
</file>