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дод-5" sheetId="1" r:id="rId1"/>
  </sheets>
  <definedNames>
    <definedName name="_xlnm.Print_Area" localSheetId="0">'дод-5'!$A$1:$I$86</definedName>
  </definedNames>
  <calcPr calcId="144525"/>
</workbook>
</file>

<file path=xl/calcChain.xml><?xml version="1.0" encoding="utf-8"?>
<calcChain xmlns="http://schemas.openxmlformats.org/spreadsheetml/2006/main">
  <c r="I84" i="1" l="1"/>
  <c r="H83" i="1"/>
  <c r="H85" i="1" s="1"/>
  <c r="I85" i="1" s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H55" i="1"/>
  <c r="I54" i="1"/>
  <c r="I53" i="1"/>
  <c r="I52" i="1"/>
  <c r="H51" i="1"/>
  <c r="I51" i="1" s="1"/>
  <c r="I50" i="1"/>
  <c r="I49" i="1"/>
  <c r="I48" i="1"/>
  <c r="I47" i="1"/>
  <c r="I46" i="1"/>
  <c r="I45" i="1"/>
  <c r="I44" i="1"/>
  <c r="I43" i="1"/>
  <c r="H42" i="1"/>
  <c r="I42" i="1" s="1"/>
  <c r="I41" i="1"/>
  <c r="I40" i="1"/>
  <c r="I39" i="1"/>
  <c r="I38" i="1"/>
  <c r="I37" i="1"/>
  <c r="I36" i="1"/>
  <c r="H35" i="1"/>
  <c r="I35" i="1" s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H19" i="1"/>
  <c r="I18" i="1"/>
  <c r="I17" i="1"/>
  <c r="I16" i="1"/>
  <c r="H15" i="1"/>
  <c r="I15" i="1" s="1"/>
  <c r="E10" i="1"/>
  <c r="I83" i="1" l="1"/>
</calcChain>
</file>

<file path=xl/sharedStrings.xml><?xml version="1.0" encoding="utf-8"?>
<sst xmlns="http://schemas.openxmlformats.org/spreadsheetml/2006/main" count="280" uniqueCount="137">
  <si>
    <t>Додаток 5</t>
  </si>
  <si>
    <t xml:space="preserve">до рішення  міської ради </t>
  </si>
  <si>
    <t xml:space="preserve">Розподіл коштів бюджету розвитку на здійснення заходів із будівництва,  реконструкції </t>
  </si>
  <si>
    <t>і реставрації об"єктів виробничої, комунікаційної та соціальної інфраструктури за об"єктами Тернопільської міської територіальної громади</t>
  </si>
  <si>
    <t>у 2021 році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</si>
  <si>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</si>
  <si>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</si>
  <si>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</si>
  <si>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</si>
  <si>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</si>
  <si>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</si>
  <si>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</si>
  <si>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</si>
  <si>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</si>
  <si>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</si>
  <si>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</si>
  <si>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</si>
  <si>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</si>
  <si>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0110000</t>
  </si>
  <si>
    <t xml:space="preserve">Міська рада 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</si>
  <si>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</si>
  <si>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</si>
  <si>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 предметів та обладнання довгострокового призначення</t>
  </si>
  <si>
    <t>0117130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</si>
  <si>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</si>
  <si>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</si>
  <si>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0117350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</si>
  <si>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</si>
  <si>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</si>
  <si>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0610000</t>
  </si>
  <si>
    <t xml:space="preserve">Управління освіти і науки </t>
  </si>
  <si>
    <t>0611010</t>
  </si>
  <si>
    <t xml:space="preserve">Надання дошкільної освіти </t>
  </si>
  <si>
    <t xml:space="preserve">ТДНЗ №3 ТМР на придбання основних засобів </t>
  </si>
  <si>
    <t>ТДНЗ №3 ТМР на капітальний ремонт -благоустрій території</t>
  </si>
  <si>
    <t xml:space="preserve">ТДНЗ №5 ТМР на придбання основних засобів </t>
  </si>
  <si>
    <t xml:space="preserve">ТДНЗ №14 ТМР на придбання основних засобів </t>
  </si>
  <si>
    <t>ТДНЗ №37 ТМР на капітальний ремонт будівлі</t>
  </si>
  <si>
    <t>0611021</t>
  </si>
  <si>
    <t xml:space="preserve">Надання загальної середньої освіти закладами  загальної середньої  освіти </t>
  </si>
  <si>
    <t>Реконструкція спортивного майданчика Тернопільської спеціалізованої школи І-ІІІ ступенів №3 з поглибленим вивченням іноземних мов ТМР по вул. Грушевського,3 в м. Тернополі</t>
  </si>
  <si>
    <t>Тернопільській спеціалізованій школі І-ІІІ ст. №5 з поглибленим вивченням іноземних мов ТМР   на капітальний ремонт будівлі</t>
  </si>
  <si>
    <t xml:space="preserve">ТСШ І-ІІІст. №7 з поглибленим вивченням іноземних мов ТМР на капітальний ремонт  будівлі  </t>
  </si>
  <si>
    <t xml:space="preserve">Капітальний ремонт- облаштування території ЗОШ І-ІІІ ст. №16 ім. В. Левицького ТМР за адресою: вул. Винниченка,2 в м. Тернополі </t>
  </si>
  <si>
    <t>ТЗОШ І-ІІІст. №23 ТМР на  придбання основних заходів</t>
  </si>
  <si>
    <t>0611210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</si>
  <si>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</si>
  <si>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Початкова школа №2 ТМР на придбання основних засобів) (вільні залишки)</t>
  </si>
  <si>
    <t>Початкова школа №3 ТМР на придбання основних засобів) (вільні залишки)</t>
  </si>
  <si>
    <t>Початкова школа №5 ТМР на придбання основних засобів) (вільні залишки)</t>
  </si>
  <si>
    <t>0611091</t>
  </si>
  <si>
    <t xml:space="preserve">Підготовка кадрів закладами професійної (професійно-ттехнічної) освіти та іншими закладами освіти за рахунок коштів місцевого бюджету </t>
  </si>
  <si>
    <t>ДПТНЗ "Тернопільське вище професійне училище ресторанного сервісу і торгівлі" на придбання основних засобів</t>
  </si>
  <si>
    <t>0611141</t>
  </si>
  <si>
    <t xml:space="preserve"> Забезпечення діяльності інших закладів у сфері освіти ( Централізоване  ведення бухгалтерського обліку) </t>
  </si>
  <si>
    <t>Централізованій бухгалтерії дошкільних навчальних закладів управління освіти і науки на капітальний ремонт будівлі</t>
  </si>
  <si>
    <t>0710000</t>
  </si>
  <si>
    <t>Відділ   охорони здоров'я  та медичного забезпечення</t>
  </si>
  <si>
    <t>0712010</t>
  </si>
  <si>
    <t>Багатопрофільна стаціонарна медична допомога  населенню</t>
  </si>
  <si>
    <t>Капітальний ремонт частини приміщень 2 поверху корпусу А 1 онкогематологічного відділення комунального некомерційного  підприємства " Тернопілььска міська дитяча лікарня " по вул. Клінічна, 1А в м. Тернополі ( субвенція з обласного бюджету )</t>
  </si>
  <si>
    <t xml:space="preserve">Капітальний ремонт частини приміщень 2 поверху корпусу А 1 онкогематологічного відділення комунального некомерційного  підприємства " Тернопілььска міська дитяча лікарня " по вул. Клінічна, 1А в м. Тернополі </t>
  </si>
  <si>
    <t xml:space="preserve">Комунальному некомерційному підприємству "Тернопільська міська комунальна лікарня швидкої допомоги" на придбання  обладнання </t>
  </si>
  <si>
    <t>Комунальному некомерційному підприємству  "Міська комунальна лікарня №3" на завершення капітального ремонту відділення паліативної та хоспісної терапії  с. Малашівці Зборівського району Тернопільської області</t>
  </si>
  <si>
    <t>0712080</t>
  </si>
  <si>
    <t>Амбулаторно - поліклінічна допомога населенню, крім первинної медичної допомоги</t>
  </si>
  <si>
    <t>КНП " Тернопільскому міському лікувально-діагностичному центру " Тернопільської міської ради на придбання обладнання</t>
  </si>
  <si>
    <t>0717322</t>
  </si>
  <si>
    <t>Будівництво медичних установ та закладів</t>
  </si>
  <si>
    <t>Реконструкція з добудовою частини приміщень головного корпусу комунального некомунального підприємства Тернопільська комунальна лікарня  №2 під відделення невідкладної медичної допомоги за адресою :м.Тернопіль , вул.Р.Купчинського,14</t>
  </si>
  <si>
    <t>Управління розвитку спорту та фізичної культури</t>
  </si>
  <si>
    <t>Утримання та навчально-тренувальна робота дитячо-юнацьких спортивних шкіл</t>
  </si>
  <si>
    <t xml:space="preserve">КЗ «КДЮСШ з ігрових видів спорту» на придбання обладнання і предметів довгострокового користування </t>
  </si>
  <si>
    <t>КЗ «КДЮСШ з ігрових видів спорту» на капітальний ремонт фасаду спортивного комплексу (фізкультурно-оздоровчий комплекс) за адресою вул.Братів Бойчуків, 4а в м.Тернополі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</si>
  <si>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</si>
  <si>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</si>
  <si>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ремонт- заміна покриття скейт парку на  відпочинковій  зоні Циганка м. Тернополя</t>
  </si>
  <si>
    <t xml:space="preserve">Будівництво споруд , установ та закладів фізичної культури і спорту </t>
  </si>
  <si>
    <t xml:space="preserve"> КП "Тернопільський міський стадіон"  на будівництво багатофункціонального Палацу спорту за адресою проспект Злуки, 3а в м. Тернопіль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</si>
  <si>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</si>
  <si>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Внески до статутного капіталу суб"єктів господарювання</t>
  </si>
  <si>
    <t xml:space="preserve">Забезпечення статутної діяльності  в обмін на корпоративні права  КП «Тернопільський міський стадіон» </t>
  </si>
  <si>
    <t>Капітальний ремонт бігових доріжок та секторів спортивного ядра стадіону КП «Тернопільський міський стадіон» на проспекті Степана Бандери, 15 у м.Тернопіль ( на умовах співфінансування)</t>
  </si>
  <si>
    <t>Проектування, реставрація та охорона пам'яток архітектури</t>
  </si>
  <si>
    <t xml:space="preserve">КЗ "ДЮСШ з греко-римської боротьби" на виготовлення  науково-проектної документації: «Реставрація фасадів з підсиленням фундаментів та зміцнення мурування стін будівлі Старого Замку 1540-1548 рр., пам'ятки архітектури національного значення (ох. № 634) за адресою: вул. Замкова, 12 в м. Тернополі» </t>
  </si>
  <si>
    <t xml:space="preserve">Управління культури і мистецтв </t>
  </si>
  <si>
    <t>Надання спеціальної освіти  мистецькими школами</t>
  </si>
  <si>
    <t>Капітальний ремонт опалювальної системи Тернопільської музичної школи №1</t>
  </si>
  <si>
    <t>Реставраційний ремонт опалювальної системи нежитлових приміщень пам"ятки архітектури місцевого значення охор.№2004М Тернопільської музичної школи №1 ім.В.Барвінського, за адресою м.Тернопіль, вул.Камінна,з</t>
  </si>
  <si>
    <t>Забезпечення діяльності бібліотек</t>
  </si>
  <si>
    <t>Капітальний ремонт покрівлі центральної дитячої бібліотеки ЦБС по вул.Миру,4а в м.Тернополі</t>
  </si>
  <si>
    <t>1210000</t>
  </si>
  <si>
    <t>Управління  житлово-комунального господарства, благоустрою  та екології</t>
  </si>
  <si>
    <t>1216030</t>
  </si>
  <si>
    <t>Організація благоустрою населених пунктів</t>
  </si>
  <si>
    <t>Капітальний ремонт  міжквартальних проїздів,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ситуацій, енергозбереження та енергоефективності</t>
  </si>
  <si>
    <t>Капітальний ремонт фонтанів</t>
  </si>
  <si>
    <t xml:space="preserve">Капітальний ремонт затворів шлюзного моста Тернопільського водосховища в м. Тернополі </t>
  </si>
  <si>
    <t>Будівництво об"єктів житлово-комунального господарства</t>
  </si>
  <si>
    <t>Будівництво, реконструкція мереж водопостачання та водовідведення,каналізаційних колекторів дощової каналізації</t>
  </si>
  <si>
    <t>Реконструкція спортивного мультфункціонального майданчика</t>
  </si>
  <si>
    <t>1216011</t>
  </si>
  <si>
    <t>Експлуатація та технічне обслуговування житлового фонду</t>
  </si>
  <si>
    <t>Капітальний ремонт спортивного мультфункціонального майданчика</t>
  </si>
  <si>
    <t>1217462</t>
  </si>
  <si>
    <t>Утримання та розвиток автомобільних доріг та дорожньої інфраструктури за рахунок субвенції з державного бюджету</t>
  </si>
  <si>
    <t>Реконструкція шляхопроводу через залізничну колію на вул.Об"їззна в районі вул. Гайової в м. Тернополі (на умовах співфінансування)</t>
  </si>
  <si>
    <t>Внески  до статутного капіталу суб"єктів господарювання</t>
  </si>
  <si>
    <t>КП "Екоресурси" на поповнення статутного капіталу в обмін на корпоративні права</t>
  </si>
  <si>
    <t>Інша діяльність у сфері житлово-комунального господарства</t>
  </si>
  <si>
    <t>1216090</t>
  </si>
  <si>
    <t>Капітальний ремонт -вллаштування  мультифункціонального  майданчика  для домашніх тварин у парку "Топільче" (громадський бюджет "Добрі друзі")</t>
  </si>
  <si>
    <t>Комунальне підприємство" "Об"єднання парків культури і відпочинку м. Тернополя" -капітальний ремонт -вллаштування  мультифункціонального  майданчика  для домашніх тварин у парку "Топільче" (громадський бюджет "Добрі друзі")</t>
  </si>
  <si>
    <t xml:space="preserve">Комунальне підприємство" "Об"єднання парків культури і відпочинку м. Тернополя" -  виготовлення проектно-кошторисної документації по об`єкту: «Капітальний ремонт – покращення технічного та екологічного стану водосховища «Тернопільський став» в м. Тернополі» </t>
  </si>
  <si>
    <t>Комунальне підприємство" "Об"єднання парків культури і відпочинку м. Тернополя" - розробку матеріалів оцінки впливу на довкілля по об`єкту: «Капітальний ремонт – покращення технічного та екологічного стану водосховища «Тернопільський став» в м. Тернополі»</t>
  </si>
  <si>
    <t>Капітальний ремонт сходів зі сторони вул.Дружби в парку "Топільче" в м. Тернополі</t>
  </si>
  <si>
    <t>Комунальне підприємство" "Об"єднання парків культури і відпочинку м. Тернополя"- капітальний ремонт сходів зі сторони вул.Дружби в парку "Топільче" в м. Тернополі</t>
  </si>
  <si>
    <t>Придбавння техніки і обладнання  довгострокового  призначення</t>
  </si>
  <si>
    <t>Комунальне підприємство" "Об"єднання парків культури і відпочинку м. Тернополя" - придбання техніки і обладнання  довгострокового  призначення</t>
  </si>
  <si>
    <t>Придбання  зелених насаджень</t>
  </si>
  <si>
    <t>Комунальне підприємство" "Об"єднання парків культури і відпочинку м. Тернополя" -придбання  зелених насаджень</t>
  </si>
  <si>
    <t>Капітальний  ремонт освітлення пішохідної  доріжки від підвісного  моста до Надставної церкви в парку "Топільче" в м.Тернополі</t>
  </si>
  <si>
    <t>Комунальне підприємство" "Об"єднання парків культури і відпочинку м. Тернополя" - капітальний  ремонт освітлення пішохідної  доріжки від підвісного  моста до Надставної церкви в парку "Топільче" в м.Тернополі</t>
  </si>
  <si>
    <t>Капітальний ремонт - влаштування громадського  туалету в парку Здоров"я м.Тернополя</t>
  </si>
  <si>
    <t>Комунальне підприємство" "Об"єднання парків культури і відпочинку м. Тернополя" - капітальний ремонт - влаштування громадського  туалету в парку Здоров"я м.Тернополя</t>
  </si>
  <si>
    <t>Капітальний ремонт, розчистка від наносів та донних відкладів для покращення гідрологічного режиму та санітарного стану окремих прибережних ділянок ложа водосховища "Тернопільський став" в м.Тернополі</t>
  </si>
  <si>
    <t>Комунальне підприємство" "Об"єднання парків культури і відпочинку м. Тернополя" -капітальний ремонт, розчистка від наносів та донних відкладів для покращення гідрологічного режиму та санітарного стану окремих прибережних ділянок ложа водосховища "Тернопільський став" в м.Тернополі</t>
  </si>
  <si>
    <t>Капітальний ремонт  пішохідної доріжки (Алеї Здоров"я) від проспекту Ст.Бандери до проспекту Злуки вздовж вул.15 квітня у парку "Національного відродження" в м.Тернополі</t>
  </si>
  <si>
    <t>Комунальне підприємство" "Об"єднання парків культури і відпочинку м. Тернополя" - капітальний ремонт  пішохідної доріжки (Алеї Здоров"я) від проспекту Ст.Бандери до проспекту Злуки вздовж вул.15 квітня у парку "Національного відродження" в м.Тернополі</t>
  </si>
  <si>
    <t>3110000</t>
  </si>
  <si>
    <t xml:space="preserve">Управління обліку та контролю за використанням  комунального  майна </t>
  </si>
  <si>
    <t>3117693</t>
  </si>
  <si>
    <t>Інші заходи, пов'язані з економічною діяльністю</t>
  </si>
  <si>
    <t>Реставрація фасаду нежитлової будівлі по бульв. Т.Шевченка</t>
  </si>
  <si>
    <t>ВСЬОГО</t>
  </si>
  <si>
    <t xml:space="preserve">Міський голова </t>
  </si>
  <si>
    <t>Сергій НАДАЛ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</si>
</sst>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_-* #,##0.0\ _₽_-;\-* #,##0.0\ _₽_-;_-* &quot;-&quot;?\ _₽_-;_-@_-"/>
    <numFmt numFmtId="167" formatCode="#,##0_ ;\-#,##0\ "/>
    <numFmt numFmtId="168" formatCode="#,##0.00_ ;\-#,##0.00\ "/>
  </numFmts>
  <fonts count="19" x14ac:knownFonts="1">
    <font>
      <sz val="10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top"/>
    </xf>
    <xf numFmtId="0" fontId="7" fillId="0" borderId="0"/>
    <xf numFmtId="0" fontId="17" fillId="0" borderId="0"/>
    <xf numFmtId="0" fontId="17" fillId="0" borderId="0"/>
    <xf numFmtId="0" fontId="18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/>
    <xf numFmtId="0" fontId="5" fillId="0" borderId="0" xfId="2" applyFont="1"/>
    <xf numFmtId="0" fontId="1" fillId="0" borderId="0" xfId="2"/>
    <xf numFmtId="0" fontId="3" fillId="0" borderId="0" xfId="2" applyFont="1"/>
    <xf numFmtId="0" fontId="6" fillId="0" borderId="1" xfId="1" applyFont="1" applyBorder="1" applyAlignment="1">
      <alignment horizontal="center" vertical="top"/>
    </xf>
    <xf numFmtId="0" fontId="1" fillId="0" borderId="0" xfId="2" applyFont="1"/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49" fontId="6" fillId="0" borderId="1" xfId="4" applyNumberFormat="1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wrapText="1" shrinkToFit="1"/>
    </xf>
    <xf numFmtId="49" fontId="8" fillId="0" borderId="1" xfId="4" applyNumberFormat="1" applyFont="1" applyBorder="1" applyAlignment="1">
      <alignment horizontal="center" vertical="center" wrapText="1" shrinkToFit="1"/>
    </xf>
    <xf numFmtId="0" fontId="8" fillId="0" borderId="1" xfId="4" applyFont="1" applyBorder="1" applyAlignment="1" applyProtection="1">
      <alignment horizontal="center" vertical="center" wrapText="1" shrinkToFit="1"/>
      <protection locked="0"/>
    </xf>
    <xf numFmtId="0" fontId="8" fillId="0" borderId="1" xfId="2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 shrinkToFit="1"/>
    </xf>
    <xf numFmtId="0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 wrapText="1" shrinkToFit="1"/>
      <protection locked="0"/>
    </xf>
    <xf numFmtId="165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 applyProtection="1">
      <alignment horizontal="center" vertical="center" wrapText="1" shrinkToFit="1"/>
      <protection locked="0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165" fontId="8" fillId="0" borderId="1" xfId="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3" fontId="8" fillId="0" borderId="1" xfId="6" applyNumberFormat="1" applyFont="1" applyFill="1" applyBorder="1" applyAlignment="1">
      <alignment horizontal="center" vertical="center" wrapText="1"/>
    </xf>
    <xf numFmtId="167" fontId="8" fillId="0" borderId="1" xfId="6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3" fontId="6" fillId="0" borderId="1" xfId="6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8" fillId="0" borderId="1" xfId="4" applyNumberFormat="1" applyFont="1" applyBorder="1" applyAlignment="1">
      <alignment horizontal="center" vertical="center" wrapText="1"/>
    </xf>
    <xf numFmtId="4" fontId="8" fillId="0" borderId="1" xfId="6" applyNumberFormat="1" applyFont="1" applyBorder="1" applyAlignment="1">
      <alignment horizontal="center" vertical="center" wrapText="1"/>
    </xf>
    <xf numFmtId="0" fontId="8" fillId="0" borderId="1" xfId="6" applyFont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 applyProtection="1">
      <alignment horizontal="center" vertical="center" wrapText="1" shrinkToFit="1"/>
      <protection locked="0"/>
    </xf>
    <xf numFmtId="0" fontId="8" fillId="0" borderId="1" xfId="7" applyFont="1" applyBorder="1" applyAlignment="1">
      <alignment horizontal="center" vertical="center" wrapText="1"/>
    </xf>
    <xf numFmtId="3" fontId="8" fillId="0" borderId="1" xfId="6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4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4" fontId="8" fillId="0" borderId="1" xfId="4" applyNumberFormat="1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0" fontId="9" fillId="0" borderId="1" xfId="8" applyFont="1" applyBorder="1" applyAlignment="1" applyProtection="1">
      <alignment horizontal="center" vertical="center" wrapText="1"/>
      <protection locked="0"/>
    </xf>
    <xf numFmtId="168" fontId="8" fillId="0" borderId="1" xfId="8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4" fontId="8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4" applyFont="1" applyBorder="1" applyAlignment="1">
      <alignment horizontal="center" vertical="center" wrapText="1"/>
    </xf>
    <xf numFmtId="4" fontId="6" fillId="0" borderId="1" xfId="6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10" applyFont="1" applyBorder="1" applyAlignment="1" applyProtection="1">
      <alignment horizontal="center" vertical="center" wrapText="1" shrinkToFit="1"/>
      <protection locked="0"/>
    </xf>
    <xf numFmtId="4" fontId="6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13" fillId="0" borderId="0" xfId="2" applyFont="1" applyBorder="1" applyAlignment="1">
      <alignment horizontal="center" vertical="center" wrapText="1"/>
    </xf>
    <xf numFmtId="0" fontId="3" fillId="0" borderId="0" xfId="2" applyFont="1" applyBorder="1" applyAlignment="1"/>
    <xf numFmtId="0" fontId="12" fillId="0" borderId="0" xfId="2" applyFont="1" applyBorder="1" applyAlignment="1"/>
    <xf numFmtId="0" fontId="1" fillId="0" borderId="0" xfId="2" applyBorder="1"/>
    <xf numFmtId="0" fontId="6" fillId="0" borderId="1" xfId="1" applyFont="1" applyBorder="1" applyAlignment="1">
      <alignment vertical="top" wrapText="1" shrinkToFit="1"/>
    </xf>
    <xf numFmtId="0" fontId="6" fillId="0" borderId="1" xfId="1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 shrinkToFit="1"/>
    </xf>
    <xf numFmtId="4" fontId="6" fillId="0" borderId="1" xfId="2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 wrapText="1" shrinkToFit="1"/>
    </xf>
    <xf numFmtId="3" fontId="6" fillId="0" borderId="1" xfId="2" applyNumberFormat="1" applyFont="1" applyBorder="1" applyAlignment="1">
      <alignment horizontal="center" vertical="center"/>
    </xf>
    <xf numFmtId="3" fontId="8" fillId="0" borderId="1" xfId="7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10" fillId="0" borderId="1" xfId="9" applyFont="1" applyBorder="1" applyAlignment="1" applyProtection="1">
      <alignment horizontal="center" vertical="center" wrapText="1"/>
    </xf>
    <xf numFmtId="3" fontId="13" fillId="0" borderId="2" xfId="2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 shrinkToFit="1"/>
    </xf>
  </cellXfs>
  <cellStyles count="37">
    <cellStyle name="Normal_meresha_07" xfId="11"/>
    <cellStyle name="Гиперссылка" xfId="9" builtinId="8"/>
    <cellStyle name="Гиперссылка 2" xfId="12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Звичайний_Додаток _ 3 зм_ни 4575" xfId="32"/>
    <cellStyle name="Обычный" xfId="0" builtinId="0"/>
    <cellStyle name="Обычный 2" xfId="10"/>
    <cellStyle name="Обычный 2 2" xfId="5"/>
    <cellStyle name="Обычный 25" xfId="33"/>
    <cellStyle name="Обычный 3" xfId="4"/>
    <cellStyle name="Обычный 4" xfId="34"/>
    <cellStyle name="Обычный 4 2" xfId="35"/>
    <cellStyle name="Обычный 4 3" xfId="8"/>
    <cellStyle name="Обычный 5" xfId="6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Стиль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maps/search/%D0%B2%D1%83%D0%BB.+%D0%97%D0%B0%D0%BC%D0%BA%D0%BE%D0%B2%D0%B0,+12?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showWhiteSpace="0" view="pageBreakPreview" zoomScaleNormal="100" zoomScaleSheetLayoutView="100" workbookViewId="0">
      <selection activeCell="I1" sqref="I1:I2"/>
    </sheetView>
  </sheetViews>
  <sheetFormatPr defaultRowHeight="12.75" x14ac:dyDescent="0.2"/>
  <cols>
    <col min="1" max="1" width="12" style="10" customWidth="1"/>
    <col min="2" max="2" width="28.6640625" style="10" customWidth="1"/>
    <col min="3" max="3" width="30" style="10" customWidth="1"/>
    <col min="4" max="4" width="20.1640625" style="10" customWidth="1"/>
    <col min="5" max="5" width="12.5" style="10" customWidth="1"/>
    <col min="6" max="6" width="25.5" style="10" customWidth="1"/>
    <col min="7" max="7" width="28.33203125" style="10" customWidth="1"/>
    <col min="8" max="8" width="21.83203125" style="10" customWidth="1"/>
    <col min="9" max="9" width="19.83203125" style="10" customWidth="1"/>
    <col min="10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 x14ac:dyDescent="0.25">
      <c r="A1" s="1"/>
      <c r="B1" s="1"/>
      <c r="C1" s="1"/>
      <c r="D1" s="1"/>
      <c r="E1" s="1"/>
      <c r="F1" s="1"/>
      <c r="G1" s="2"/>
      <c r="I1" s="3" t="s">
        <v>0</v>
      </c>
    </row>
    <row r="2" spans="1:15" s="4" customFormat="1" ht="15" x14ac:dyDescent="0.25">
      <c r="A2" s="1"/>
      <c r="B2" s="1"/>
      <c r="C2" s="1"/>
      <c r="D2" s="1"/>
      <c r="E2" s="1"/>
      <c r="F2" s="1"/>
      <c r="G2" s="2"/>
      <c r="I2" s="3" t="s">
        <v>1</v>
      </c>
    </row>
    <row r="3" spans="1:15" s="4" customFormat="1" ht="15" x14ac:dyDescent="0.25">
      <c r="A3" s="1"/>
      <c r="B3" s="1"/>
      <c r="C3" s="1"/>
      <c r="D3" s="1"/>
      <c r="E3" s="1"/>
      <c r="F3" s="1"/>
      <c r="G3" s="2"/>
      <c r="H3" s="3"/>
      <c r="I3" s="1"/>
    </row>
    <row r="4" spans="1:15" s="4" customFormat="1" ht="14.25" hidden="1" x14ac:dyDescent="0.2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4.25" x14ac:dyDescent="0.2">
      <c r="A5" s="89" t="s">
        <v>2</v>
      </c>
      <c r="B5" s="89"/>
      <c r="C5" s="89"/>
      <c r="D5" s="89"/>
      <c r="E5" s="89"/>
      <c r="F5" s="89"/>
      <c r="G5" s="89"/>
      <c r="H5" s="89"/>
      <c r="I5" s="1"/>
    </row>
    <row r="6" spans="1:15" s="4" customFormat="1" ht="14.25" hidden="1" x14ac:dyDescent="0.2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4.25" x14ac:dyDescent="0.2">
      <c r="A7" s="89" t="s">
        <v>3</v>
      </c>
      <c r="B7" s="89"/>
      <c r="C7" s="89"/>
      <c r="D7" s="89"/>
      <c r="E7" s="89"/>
      <c r="F7" s="89"/>
      <c r="G7" s="89"/>
      <c r="H7" s="89"/>
      <c r="I7" s="1"/>
    </row>
    <row r="8" spans="1:15" s="4" customFormat="1" ht="14.25" x14ac:dyDescent="0.2">
      <c r="A8" s="89" t="s">
        <v>4</v>
      </c>
      <c r="B8" s="89"/>
      <c r="C8" s="89"/>
      <c r="D8" s="89"/>
      <c r="E8" s="89"/>
      <c r="F8" s="89"/>
      <c r="G8" s="89"/>
      <c r="H8" s="89"/>
      <c r="I8" s="1"/>
    </row>
    <row r="9" spans="1:15" s="4" customFormat="1" ht="15" hidden="1" x14ac:dyDescent="0.25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 x14ac:dyDescent="0.25">
      <c r="A10" s="8"/>
      <c r="B10" s="8"/>
      <c r="C10" s="8"/>
      <c r="D10" s="8"/>
      <c r="E10" s="8">
        <f>SUM(E12)</f>
        <v>0</v>
      </c>
      <c r="F10" s="8"/>
      <c r="G10" s="8"/>
      <c r="H10" s="9" t="s">
        <v>5</v>
      </c>
      <c r="I10" s="8"/>
    </row>
    <row r="11" spans="1:15" ht="18.75" customHeight="1" x14ac:dyDescent="0.25">
      <c r="A11" s="8"/>
      <c r="B11" s="11" t="s">
        <v>6</v>
      </c>
      <c r="C11" s="8"/>
      <c r="D11" s="8"/>
      <c r="E11" s="8"/>
      <c r="F11" s="8"/>
      <c r="G11" s="8"/>
      <c r="H11" s="9"/>
      <c r="I11" s="8" t="s">
        <v>7</v>
      </c>
    </row>
    <row r="12" spans="1:15" ht="16.5" customHeight="1" x14ac:dyDescent="0.2">
      <c r="A12" s="90" t="s">
        <v>8</v>
      </c>
      <c r="B12" s="90"/>
      <c r="C12" s="90"/>
      <c r="D12" s="90"/>
      <c r="E12" s="91" t="s">
        <v>9</v>
      </c>
      <c r="F12" s="91"/>
      <c r="G12" s="91"/>
      <c r="H12" s="91"/>
      <c r="I12" s="92" t="s">
        <v>10</v>
      </c>
    </row>
    <row r="13" spans="1:15" ht="69.75" customHeight="1" x14ac:dyDescent="0.2">
      <c r="A13" s="12" t="s">
        <v>11</v>
      </c>
      <c r="B13" s="76" t="s">
        <v>12</v>
      </c>
      <c r="C13" s="93" t="s">
        <v>13</v>
      </c>
      <c r="D13" s="93" t="s">
        <v>14</v>
      </c>
      <c r="E13" s="12" t="s">
        <v>11</v>
      </c>
      <c r="F13" s="14" t="s">
        <v>12</v>
      </c>
      <c r="G13" s="93" t="s">
        <v>13</v>
      </c>
      <c r="H13" s="93" t="s">
        <v>14</v>
      </c>
      <c r="I13" s="92"/>
      <c r="O13" s="13" t="s">
        <v>15</v>
      </c>
    </row>
    <row r="14" spans="1:15" ht="57" customHeight="1" x14ac:dyDescent="0.2">
      <c r="A14" s="14" t="s">
        <v>16</v>
      </c>
      <c r="B14" s="77" t="s">
        <v>17</v>
      </c>
      <c r="C14" s="93"/>
      <c r="D14" s="93"/>
      <c r="E14" s="14" t="s">
        <v>16</v>
      </c>
      <c r="F14" s="77" t="s">
        <v>17</v>
      </c>
      <c r="G14" s="93"/>
      <c r="H14" s="93"/>
      <c r="I14" s="92"/>
      <c r="K14" s="15"/>
    </row>
    <row r="15" spans="1:15" ht="54" customHeight="1" x14ac:dyDescent="0.2">
      <c r="A15" s="16" t="s">
        <v>18</v>
      </c>
      <c r="B15" s="17" t="s">
        <v>19</v>
      </c>
      <c r="C15" s="78"/>
      <c r="D15" s="28">
        <v>5247000</v>
      </c>
      <c r="E15" s="77"/>
      <c r="F15" s="77"/>
      <c r="G15" s="77"/>
      <c r="H15" s="79">
        <f>SUM(H16:H18)</f>
        <v>3200000</v>
      </c>
      <c r="I15" s="80">
        <f>D15+H15</f>
        <v>8447000</v>
      </c>
    </row>
    <row r="16" spans="1:15" ht="127.5" customHeight="1" x14ac:dyDescent="0.2">
      <c r="A16" s="18" t="s">
        <v>20</v>
      </c>
      <c r="B16" s="19" t="s">
        <v>21</v>
      </c>
      <c r="C16" s="20" t="s">
        <v>22</v>
      </c>
      <c r="D16" s="32">
        <v>1417000</v>
      </c>
      <c r="E16" s="18" t="s">
        <v>20</v>
      </c>
      <c r="F16" s="19" t="s">
        <v>21</v>
      </c>
      <c r="G16" s="20" t="s">
        <v>22</v>
      </c>
      <c r="H16" s="81">
        <v>1000000</v>
      </c>
      <c r="I16" s="80">
        <f>D16+H16</f>
        <v>2417000</v>
      </c>
    </row>
    <row r="17" spans="1:9" ht="83.25" customHeight="1" x14ac:dyDescent="0.2">
      <c r="A17" s="18" t="s">
        <v>23</v>
      </c>
      <c r="B17" s="21" t="s">
        <v>24</v>
      </c>
      <c r="C17" s="22" t="s">
        <v>25</v>
      </c>
      <c r="D17" s="32">
        <v>1200000</v>
      </c>
      <c r="E17" s="18" t="s">
        <v>23</v>
      </c>
      <c r="F17" s="21" t="s">
        <v>24</v>
      </c>
      <c r="G17" s="22" t="s">
        <v>25</v>
      </c>
      <c r="H17" s="59">
        <v>1500000</v>
      </c>
      <c r="I17" s="80">
        <f>D17+H17</f>
        <v>2700000</v>
      </c>
    </row>
    <row r="18" spans="1:9" ht="143.25" customHeight="1" x14ac:dyDescent="0.2">
      <c r="A18" s="18" t="s">
        <v>26</v>
      </c>
      <c r="B18" s="23" t="s">
        <v>27</v>
      </c>
      <c r="C18" s="22" t="s">
        <v>28</v>
      </c>
      <c r="D18" s="24">
        <v>1530000</v>
      </c>
      <c r="E18" s="18" t="s">
        <v>26</v>
      </c>
      <c r="F18" s="23" t="s">
        <v>27</v>
      </c>
      <c r="G18" s="22" t="s">
        <v>28</v>
      </c>
      <c r="H18" s="25">
        <v>700000</v>
      </c>
      <c r="I18" s="80">
        <f>D18+H18</f>
        <v>2230000</v>
      </c>
    </row>
    <row r="19" spans="1:9" ht="51" customHeight="1" x14ac:dyDescent="0.2">
      <c r="A19" s="26" t="s">
        <v>29</v>
      </c>
      <c r="B19" s="27" t="s">
        <v>30</v>
      </c>
      <c r="C19" s="20"/>
      <c r="D19" s="28">
        <v>34222298</v>
      </c>
      <c r="E19" s="26" t="s">
        <v>29</v>
      </c>
      <c r="F19" s="27" t="s">
        <v>30</v>
      </c>
      <c r="G19" s="20"/>
      <c r="H19" s="29">
        <f>SUM(H20:H34)</f>
        <v>3423377</v>
      </c>
      <c r="I19" s="80">
        <f>D19+H19</f>
        <v>37645675</v>
      </c>
    </row>
    <row r="20" spans="1:9" ht="48.75" customHeight="1" x14ac:dyDescent="0.2">
      <c r="A20" s="30" t="s">
        <v>31</v>
      </c>
      <c r="B20" s="64" t="s">
        <v>32</v>
      </c>
      <c r="C20" s="31" t="s">
        <v>33</v>
      </c>
      <c r="D20" s="32">
        <v>30000</v>
      </c>
      <c r="E20" s="30" t="s">
        <v>31</v>
      </c>
      <c r="F20" s="64" t="s">
        <v>32</v>
      </c>
      <c r="G20" s="31" t="s">
        <v>33</v>
      </c>
      <c r="H20" s="24">
        <v>25000</v>
      </c>
      <c r="I20" s="82">
        <f>H20+D20</f>
        <v>55000</v>
      </c>
    </row>
    <row r="21" spans="1:9" ht="48.75" customHeight="1" x14ac:dyDescent="0.2">
      <c r="A21" s="30"/>
      <c r="B21" s="30"/>
      <c r="C21" s="33"/>
      <c r="D21" s="34"/>
      <c r="E21" s="30" t="s">
        <v>31</v>
      </c>
      <c r="F21" s="30" t="s">
        <v>32</v>
      </c>
      <c r="G21" s="35" t="s">
        <v>34</v>
      </c>
      <c r="H21" s="24">
        <v>48900</v>
      </c>
      <c r="I21" s="82">
        <f t="shared" ref="I21:I35" si="0">H21+D21</f>
        <v>48900</v>
      </c>
    </row>
    <row r="22" spans="1:9" ht="48.75" customHeight="1" x14ac:dyDescent="0.2">
      <c r="A22" s="30"/>
      <c r="B22" s="30"/>
      <c r="C22" s="33"/>
      <c r="D22" s="34"/>
      <c r="E22" s="36">
        <v>611010</v>
      </c>
      <c r="F22" s="36" t="s">
        <v>32</v>
      </c>
      <c r="G22" s="31" t="s">
        <v>35</v>
      </c>
      <c r="H22" s="37">
        <v>70000</v>
      </c>
      <c r="I22" s="82">
        <f t="shared" si="0"/>
        <v>70000</v>
      </c>
    </row>
    <row r="23" spans="1:9" ht="48.75" customHeight="1" x14ac:dyDescent="0.2">
      <c r="A23" s="36">
        <v>611010</v>
      </c>
      <c r="B23" s="36" t="s">
        <v>32</v>
      </c>
      <c r="C23" s="31" t="s">
        <v>36</v>
      </c>
      <c r="D23" s="34">
        <v>95000</v>
      </c>
      <c r="E23" s="36">
        <v>611010</v>
      </c>
      <c r="F23" s="36" t="s">
        <v>32</v>
      </c>
      <c r="G23" s="31" t="s">
        <v>36</v>
      </c>
      <c r="H23" s="37">
        <v>90000</v>
      </c>
      <c r="I23" s="82">
        <f t="shared" si="0"/>
        <v>185000</v>
      </c>
    </row>
    <row r="24" spans="1:9" ht="48.75" customHeight="1" x14ac:dyDescent="0.2">
      <c r="A24" s="36">
        <v>611010</v>
      </c>
      <c r="B24" s="36" t="s">
        <v>32</v>
      </c>
      <c r="C24" s="31" t="s">
        <v>37</v>
      </c>
      <c r="D24" s="34">
        <v>260000</v>
      </c>
      <c r="E24" s="36">
        <v>611010</v>
      </c>
      <c r="F24" s="36" t="s">
        <v>32</v>
      </c>
      <c r="G24" s="31" t="s">
        <v>37</v>
      </c>
      <c r="H24" s="37">
        <v>400000</v>
      </c>
      <c r="I24" s="82">
        <f t="shared" si="0"/>
        <v>660000</v>
      </c>
    </row>
    <row r="25" spans="1:9" ht="93.75" customHeight="1" x14ac:dyDescent="0.2">
      <c r="A25" s="30"/>
      <c r="B25" s="30"/>
      <c r="C25" s="33"/>
      <c r="D25" s="34"/>
      <c r="E25" s="38" t="s">
        <v>38</v>
      </c>
      <c r="F25" s="39" t="s">
        <v>39</v>
      </c>
      <c r="G25" s="35" t="s">
        <v>40</v>
      </c>
      <c r="H25" s="37">
        <v>1150301</v>
      </c>
      <c r="I25" s="82">
        <f t="shared" si="0"/>
        <v>1150301</v>
      </c>
    </row>
    <row r="26" spans="1:9" ht="84" customHeight="1" x14ac:dyDescent="0.2">
      <c r="A26" s="38" t="s">
        <v>38</v>
      </c>
      <c r="B26" s="39" t="s">
        <v>39</v>
      </c>
      <c r="C26" s="31" t="s">
        <v>41</v>
      </c>
      <c r="D26" s="40">
        <v>200000</v>
      </c>
      <c r="E26" s="38" t="s">
        <v>38</v>
      </c>
      <c r="F26" s="39" t="s">
        <v>39</v>
      </c>
      <c r="G26" s="31" t="s">
        <v>41</v>
      </c>
      <c r="H26" s="37">
        <v>460000</v>
      </c>
      <c r="I26" s="82">
        <f t="shared" si="0"/>
        <v>660000</v>
      </c>
    </row>
    <row r="27" spans="1:9" ht="70.5" customHeight="1" x14ac:dyDescent="0.2">
      <c r="A27" s="30"/>
      <c r="B27" s="30"/>
      <c r="C27" s="57"/>
      <c r="D27" s="40"/>
      <c r="E27" s="38" t="s">
        <v>38</v>
      </c>
      <c r="F27" s="39" t="s">
        <v>39</v>
      </c>
      <c r="G27" s="35" t="s">
        <v>42</v>
      </c>
      <c r="H27" s="37">
        <v>300000</v>
      </c>
      <c r="I27" s="82">
        <f t="shared" si="0"/>
        <v>300000</v>
      </c>
    </row>
    <row r="28" spans="1:9" ht="82.5" customHeight="1" x14ac:dyDescent="0.2">
      <c r="A28" s="30"/>
      <c r="B28" s="30"/>
      <c r="C28" s="57"/>
      <c r="D28" s="40"/>
      <c r="E28" s="38" t="s">
        <v>38</v>
      </c>
      <c r="F28" s="39" t="s">
        <v>39</v>
      </c>
      <c r="G28" s="35" t="s">
        <v>43</v>
      </c>
      <c r="H28" s="37">
        <v>567000</v>
      </c>
      <c r="I28" s="82">
        <f t="shared" si="0"/>
        <v>567000</v>
      </c>
    </row>
    <row r="29" spans="1:9" ht="70.5" customHeight="1" x14ac:dyDescent="0.2">
      <c r="A29" s="30"/>
      <c r="B29" s="30"/>
      <c r="C29" s="57"/>
      <c r="D29" s="40"/>
      <c r="E29" s="38" t="s">
        <v>38</v>
      </c>
      <c r="F29" s="39" t="s">
        <v>39</v>
      </c>
      <c r="G29" s="57" t="s">
        <v>44</v>
      </c>
      <c r="H29" s="41">
        <v>25000</v>
      </c>
      <c r="I29" s="82">
        <f t="shared" si="0"/>
        <v>25000</v>
      </c>
    </row>
    <row r="30" spans="1:9" ht="120.75" customHeight="1" x14ac:dyDescent="0.2">
      <c r="A30" s="30"/>
      <c r="B30" s="30"/>
      <c r="C30" s="57"/>
      <c r="D30" s="40"/>
      <c r="E30" s="38" t="s">
        <v>45</v>
      </c>
      <c r="F30" s="31" t="s">
        <v>46</v>
      </c>
      <c r="G30" s="31" t="s">
        <v>47</v>
      </c>
      <c r="H30" s="41">
        <v>10776</v>
      </c>
      <c r="I30" s="82">
        <f t="shared" si="0"/>
        <v>10776</v>
      </c>
    </row>
    <row r="31" spans="1:9" ht="108" customHeight="1" x14ac:dyDescent="0.2">
      <c r="A31" s="30"/>
      <c r="B31" s="30"/>
      <c r="C31" s="57"/>
      <c r="D31" s="40"/>
      <c r="E31" s="38" t="s">
        <v>45</v>
      </c>
      <c r="F31" s="31" t="s">
        <v>46</v>
      </c>
      <c r="G31" s="31" t="s">
        <v>48</v>
      </c>
      <c r="H31" s="41">
        <v>10700</v>
      </c>
      <c r="I31" s="82">
        <f t="shared" si="0"/>
        <v>10700</v>
      </c>
    </row>
    <row r="32" spans="1:9" ht="135.75" customHeight="1" x14ac:dyDescent="0.2">
      <c r="A32" s="30"/>
      <c r="B32" s="30"/>
      <c r="C32" s="57"/>
      <c r="D32" s="40"/>
      <c r="E32" s="38" t="s">
        <v>45</v>
      </c>
      <c r="F32" s="31" t="s">
        <v>46</v>
      </c>
      <c r="G32" s="31" t="s">
        <v>49</v>
      </c>
      <c r="H32" s="41">
        <v>10700</v>
      </c>
      <c r="I32" s="82">
        <f t="shared" si="0"/>
        <v>10700</v>
      </c>
    </row>
    <row r="33" spans="1:9" ht="103.5" customHeight="1" x14ac:dyDescent="0.2">
      <c r="A33" s="30"/>
      <c r="B33" s="30"/>
      <c r="C33" s="57"/>
      <c r="D33" s="40"/>
      <c r="E33" s="38" t="s">
        <v>50</v>
      </c>
      <c r="F33" s="35" t="s">
        <v>51</v>
      </c>
      <c r="G33" s="35" t="s">
        <v>52</v>
      </c>
      <c r="H33" s="41">
        <v>55000</v>
      </c>
      <c r="I33" s="82">
        <f t="shared" si="0"/>
        <v>55000</v>
      </c>
    </row>
    <row r="34" spans="1:9" ht="96" customHeight="1" x14ac:dyDescent="0.2">
      <c r="A34" s="30"/>
      <c r="B34" s="30"/>
      <c r="C34" s="57"/>
      <c r="D34" s="40"/>
      <c r="E34" s="38" t="s">
        <v>53</v>
      </c>
      <c r="F34" s="39" t="s">
        <v>54</v>
      </c>
      <c r="G34" s="31" t="s">
        <v>55</v>
      </c>
      <c r="H34" s="37">
        <v>200000</v>
      </c>
      <c r="I34" s="82">
        <f t="shared" si="0"/>
        <v>200000</v>
      </c>
    </row>
    <row r="35" spans="1:9" ht="91.5" customHeight="1" x14ac:dyDescent="0.2">
      <c r="A35" s="42" t="s">
        <v>56</v>
      </c>
      <c r="B35" s="27" t="s">
        <v>57</v>
      </c>
      <c r="C35" s="57"/>
      <c r="D35" s="43">
        <v>7820000</v>
      </c>
      <c r="E35" s="42" t="s">
        <v>56</v>
      </c>
      <c r="F35" s="27" t="s">
        <v>57</v>
      </c>
      <c r="G35" s="19"/>
      <c r="H35" s="44">
        <f>SUM(H36:H41)</f>
        <v>6171708</v>
      </c>
      <c r="I35" s="82">
        <f t="shared" si="0"/>
        <v>13991708</v>
      </c>
    </row>
    <row r="36" spans="1:9" ht="217.5" customHeight="1" x14ac:dyDescent="0.2">
      <c r="A36" s="42"/>
      <c r="B36" s="27"/>
      <c r="C36" s="20"/>
      <c r="D36" s="43"/>
      <c r="E36" s="45" t="s">
        <v>58</v>
      </c>
      <c r="F36" s="39" t="s">
        <v>59</v>
      </c>
      <c r="G36" s="20" t="s">
        <v>60</v>
      </c>
      <c r="H36" s="46">
        <v>1000000</v>
      </c>
      <c r="I36" s="80">
        <f t="shared" ref="I36:I84" si="1">D36+H36</f>
        <v>1000000</v>
      </c>
    </row>
    <row r="37" spans="1:9" ht="209.25" customHeight="1" x14ac:dyDescent="0.2">
      <c r="A37" s="45"/>
      <c r="B37" s="47"/>
      <c r="C37" s="20"/>
      <c r="D37" s="50"/>
      <c r="E37" s="45" t="s">
        <v>58</v>
      </c>
      <c r="F37" s="39" t="s">
        <v>59</v>
      </c>
      <c r="G37" s="20" t="s">
        <v>61</v>
      </c>
      <c r="H37" s="46">
        <v>1036368</v>
      </c>
      <c r="I37" s="80">
        <f t="shared" si="1"/>
        <v>1036368</v>
      </c>
    </row>
    <row r="38" spans="1:9" ht="190.5" customHeight="1" x14ac:dyDescent="0.2">
      <c r="A38" s="45" t="s">
        <v>58</v>
      </c>
      <c r="B38" s="39" t="s">
        <v>59</v>
      </c>
      <c r="C38" s="20" t="s">
        <v>62</v>
      </c>
      <c r="D38" s="50">
        <v>350000</v>
      </c>
      <c r="E38" s="45" t="s">
        <v>58</v>
      </c>
      <c r="F38" s="39" t="s">
        <v>59</v>
      </c>
      <c r="G38" s="20" t="s">
        <v>62</v>
      </c>
      <c r="H38" s="46">
        <v>1000000</v>
      </c>
      <c r="I38" s="80">
        <f t="shared" si="1"/>
        <v>1350000</v>
      </c>
    </row>
    <row r="39" spans="1:9" ht="178.5" customHeight="1" x14ac:dyDescent="0.2">
      <c r="A39" s="45"/>
      <c r="B39" s="48"/>
      <c r="C39" s="49"/>
      <c r="D39" s="83"/>
      <c r="E39" s="45" t="s">
        <v>58</v>
      </c>
      <c r="F39" s="39" t="s">
        <v>59</v>
      </c>
      <c r="G39" s="20" t="s">
        <v>63</v>
      </c>
      <c r="H39" s="46">
        <v>1300000</v>
      </c>
      <c r="I39" s="80">
        <f t="shared" si="1"/>
        <v>1300000</v>
      </c>
    </row>
    <row r="40" spans="1:9" ht="108.75" customHeight="1" x14ac:dyDescent="0.2">
      <c r="A40" s="45"/>
      <c r="B40" s="39"/>
      <c r="C40" s="49"/>
      <c r="D40" s="84"/>
      <c r="E40" s="45" t="s">
        <v>64</v>
      </c>
      <c r="F40" s="39" t="s">
        <v>65</v>
      </c>
      <c r="G40" s="49" t="s">
        <v>66</v>
      </c>
      <c r="H40" s="50">
        <v>300000</v>
      </c>
      <c r="I40" s="82">
        <f t="shared" si="1"/>
        <v>300000</v>
      </c>
    </row>
    <row r="41" spans="1:9" ht="187.5" customHeight="1" x14ac:dyDescent="0.2">
      <c r="A41" s="42"/>
      <c r="B41" s="27"/>
      <c r="C41" s="49"/>
      <c r="D41" s="85"/>
      <c r="E41" s="45" t="s">
        <v>67</v>
      </c>
      <c r="F41" s="51" t="s">
        <v>68</v>
      </c>
      <c r="G41" s="50" t="s">
        <v>69</v>
      </c>
      <c r="H41" s="50">
        <v>1535340</v>
      </c>
      <c r="I41" s="80">
        <f t="shared" si="1"/>
        <v>1535340</v>
      </c>
    </row>
    <row r="42" spans="1:9" ht="75.75" customHeight="1" x14ac:dyDescent="0.2">
      <c r="A42" s="52">
        <v>1110000</v>
      </c>
      <c r="B42" s="53" t="s">
        <v>70</v>
      </c>
      <c r="C42" s="20"/>
      <c r="D42" s="86">
        <v>21463050</v>
      </c>
      <c r="E42" s="52">
        <v>1110000</v>
      </c>
      <c r="F42" s="53" t="s">
        <v>70</v>
      </c>
      <c r="G42" s="20"/>
      <c r="H42" s="43">
        <f>SUM(H43:H50)</f>
        <v>33473661</v>
      </c>
      <c r="I42" s="80">
        <f t="shared" si="1"/>
        <v>54936711</v>
      </c>
    </row>
    <row r="43" spans="1:9" ht="92.25" customHeight="1" x14ac:dyDescent="0.2">
      <c r="A43" s="54"/>
      <c r="B43" s="46"/>
      <c r="C43" s="20"/>
      <c r="D43" s="84"/>
      <c r="E43" s="55">
        <v>1115031</v>
      </c>
      <c r="F43" s="19" t="s">
        <v>71</v>
      </c>
      <c r="G43" s="19" t="s">
        <v>72</v>
      </c>
      <c r="H43" s="56">
        <v>400000</v>
      </c>
      <c r="I43" s="80">
        <f t="shared" si="1"/>
        <v>400000</v>
      </c>
    </row>
    <row r="44" spans="1:9" ht="127.5" customHeight="1" x14ac:dyDescent="0.2">
      <c r="A44" s="54"/>
      <c r="B44" s="46"/>
      <c r="C44" s="20"/>
      <c r="D44" s="84"/>
      <c r="E44" s="55">
        <v>1115031</v>
      </c>
      <c r="F44" s="19" t="s">
        <v>71</v>
      </c>
      <c r="G44" s="31" t="s">
        <v>73</v>
      </c>
      <c r="H44" s="56">
        <v>400000</v>
      </c>
      <c r="I44" s="80">
        <f t="shared" si="1"/>
        <v>400000</v>
      </c>
    </row>
    <row r="45" spans="1:9" ht="127.5" customHeight="1" x14ac:dyDescent="0.2">
      <c r="A45" s="54"/>
      <c r="B45" s="46"/>
      <c r="C45" s="20"/>
      <c r="D45" s="84"/>
      <c r="E45" s="18" t="s">
        <v>74</v>
      </c>
      <c r="F45" s="57" t="s">
        <v>75</v>
      </c>
      <c r="G45" s="20" t="s">
        <v>76</v>
      </c>
      <c r="H45" s="56">
        <v>205000</v>
      </c>
      <c r="I45" s="80">
        <f t="shared" si="1"/>
        <v>205000</v>
      </c>
    </row>
    <row r="46" spans="1:9" ht="90.75" customHeight="1" x14ac:dyDescent="0.2">
      <c r="A46" s="55">
        <v>1117325</v>
      </c>
      <c r="B46" s="19" t="s">
        <v>77</v>
      </c>
      <c r="C46" s="58" t="s">
        <v>78</v>
      </c>
      <c r="D46" s="59">
        <v>100000</v>
      </c>
      <c r="E46" s="55">
        <v>1117325</v>
      </c>
      <c r="F46" s="19" t="s">
        <v>77</v>
      </c>
      <c r="G46" s="58" t="s">
        <v>78</v>
      </c>
      <c r="H46" s="50">
        <v>-100000</v>
      </c>
      <c r="I46" s="80">
        <f t="shared" si="1"/>
        <v>0</v>
      </c>
    </row>
    <row r="47" spans="1:9" ht="146.25" customHeight="1" x14ac:dyDescent="0.2">
      <c r="A47" s="18"/>
      <c r="B47" s="57"/>
      <c r="C47" s="57"/>
      <c r="D47" s="84"/>
      <c r="E47" s="55">
        <v>1115043</v>
      </c>
      <c r="F47" s="19" t="s">
        <v>79</v>
      </c>
      <c r="G47" s="58" t="s">
        <v>78</v>
      </c>
      <c r="H47" s="50">
        <v>27300000</v>
      </c>
      <c r="I47" s="80">
        <f t="shared" si="1"/>
        <v>27300000</v>
      </c>
    </row>
    <row r="48" spans="1:9" ht="93.75" customHeight="1" x14ac:dyDescent="0.2">
      <c r="A48" s="55">
        <v>1117670</v>
      </c>
      <c r="B48" s="60" t="s">
        <v>80</v>
      </c>
      <c r="C48" s="20" t="s">
        <v>81</v>
      </c>
      <c r="D48" s="61">
        <v>1000000</v>
      </c>
      <c r="E48" s="55">
        <v>1117670</v>
      </c>
      <c r="F48" s="60" t="s">
        <v>80</v>
      </c>
      <c r="G48" s="20" t="s">
        <v>81</v>
      </c>
      <c r="H48" s="61">
        <v>1000000</v>
      </c>
      <c r="I48" s="80">
        <f t="shared" si="1"/>
        <v>2000000</v>
      </c>
    </row>
    <row r="49" spans="1:9" ht="120.75" customHeight="1" x14ac:dyDescent="0.2">
      <c r="A49" s="55"/>
      <c r="B49" s="60"/>
      <c r="C49" s="62"/>
      <c r="D49" s="61"/>
      <c r="E49" s="55">
        <v>1117670</v>
      </c>
      <c r="F49" s="60" t="s">
        <v>80</v>
      </c>
      <c r="G49" s="19" t="s">
        <v>82</v>
      </c>
      <c r="H49" s="63">
        <v>3068661</v>
      </c>
      <c r="I49" s="80">
        <f t="shared" si="1"/>
        <v>3068661</v>
      </c>
    </row>
    <row r="50" spans="1:9" ht="177" customHeight="1" x14ac:dyDescent="0.2">
      <c r="A50" s="18"/>
      <c r="B50" s="57"/>
      <c r="C50" s="57"/>
      <c r="D50" s="84"/>
      <c r="E50" s="55">
        <v>1117340</v>
      </c>
      <c r="F50" s="19" t="s">
        <v>83</v>
      </c>
      <c r="G50" s="87" t="s">
        <v>84</v>
      </c>
      <c r="H50" s="63">
        <v>1200000</v>
      </c>
      <c r="I50" s="80">
        <f t="shared" si="1"/>
        <v>1200000</v>
      </c>
    </row>
    <row r="51" spans="1:9" ht="60" customHeight="1" x14ac:dyDescent="0.2">
      <c r="A51" s="52">
        <v>1010000</v>
      </c>
      <c r="B51" s="27" t="s">
        <v>85</v>
      </c>
      <c r="C51" s="20"/>
      <c r="D51" s="86">
        <v>1200000</v>
      </c>
      <c r="E51" s="52">
        <v>1010000</v>
      </c>
      <c r="F51" s="27" t="s">
        <v>85</v>
      </c>
      <c r="G51" s="20"/>
      <c r="H51" s="86">
        <f>SUM(H52:H54)</f>
        <v>250000</v>
      </c>
      <c r="I51" s="80">
        <f t="shared" si="1"/>
        <v>1450000</v>
      </c>
    </row>
    <row r="52" spans="1:9" ht="94.5" customHeight="1" x14ac:dyDescent="0.2">
      <c r="A52" s="64">
        <v>1011080</v>
      </c>
      <c r="B52" s="39" t="s">
        <v>86</v>
      </c>
      <c r="C52" s="20" t="s">
        <v>87</v>
      </c>
      <c r="D52" s="84">
        <v>450000</v>
      </c>
      <c r="E52" s="64">
        <v>1011080</v>
      </c>
      <c r="F52" s="39" t="s">
        <v>86</v>
      </c>
      <c r="G52" s="20" t="s">
        <v>87</v>
      </c>
      <c r="H52" s="50">
        <v>-450000</v>
      </c>
      <c r="I52" s="80">
        <f t="shared" si="1"/>
        <v>0</v>
      </c>
    </row>
    <row r="53" spans="1:9" ht="144.75" customHeight="1" x14ac:dyDescent="0.2">
      <c r="A53" s="18"/>
      <c r="B53" s="57"/>
      <c r="C53" s="20"/>
      <c r="D53" s="84"/>
      <c r="E53" s="64">
        <v>1017340</v>
      </c>
      <c r="F53" s="19" t="s">
        <v>83</v>
      </c>
      <c r="G53" s="20" t="s">
        <v>88</v>
      </c>
      <c r="H53" s="50">
        <v>450000</v>
      </c>
      <c r="I53" s="80">
        <f t="shared" si="1"/>
        <v>450000</v>
      </c>
    </row>
    <row r="54" spans="1:9" ht="153.75" customHeight="1" x14ac:dyDescent="0.2">
      <c r="A54" s="18"/>
      <c r="B54" s="57"/>
      <c r="C54" s="20"/>
      <c r="D54" s="84"/>
      <c r="E54" s="51">
        <v>1014030</v>
      </c>
      <c r="F54" s="51" t="s">
        <v>89</v>
      </c>
      <c r="G54" s="20" t="s">
        <v>90</v>
      </c>
      <c r="H54" s="50">
        <v>250000</v>
      </c>
      <c r="I54" s="80">
        <f t="shared" si="1"/>
        <v>250000</v>
      </c>
    </row>
    <row r="55" spans="1:9" ht="91.5" customHeight="1" x14ac:dyDescent="0.2">
      <c r="A55" s="42" t="s">
        <v>91</v>
      </c>
      <c r="B55" s="27" t="s">
        <v>92</v>
      </c>
      <c r="C55" s="20"/>
      <c r="D55" s="86">
        <v>473410164</v>
      </c>
      <c r="E55" s="42" t="s">
        <v>91</v>
      </c>
      <c r="F55" s="27" t="s">
        <v>92</v>
      </c>
      <c r="G55" s="20"/>
      <c r="H55" s="65">
        <f>SUM(H56:H82)</f>
        <v>85896874.5</v>
      </c>
      <c r="I55" s="80">
        <f t="shared" si="1"/>
        <v>559307038.5</v>
      </c>
    </row>
    <row r="56" spans="1:9" ht="153.75" customHeight="1" x14ac:dyDescent="0.2">
      <c r="A56" s="18" t="s">
        <v>93</v>
      </c>
      <c r="B56" s="64" t="s">
        <v>94</v>
      </c>
      <c r="C56" s="20" t="s">
        <v>95</v>
      </c>
      <c r="D56" s="84">
        <v>5000000</v>
      </c>
      <c r="E56" s="18" t="s">
        <v>93</v>
      </c>
      <c r="F56" s="64" t="s">
        <v>94</v>
      </c>
      <c r="G56" s="20" t="s">
        <v>95</v>
      </c>
      <c r="H56" s="50">
        <v>5670000</v>
      </c>
      <c r="I56" s="80">
        <f t="shared" si="1"/>
        <v>10670000</v>
      </c>
    </row>
    <row r="57" spans="1:9" ht="153.75" customHeight="1" x14ac:dyDescent="0.2">
      <c r="A57" s="18"/>
      <c r="B57" s="57"/>
      <c r="C57" s="20"/>
      <c r="D57" s="84"/>
      <c r="E57" s="18" t="s">
        <v>93</v>
      </c>
      <c r="F57" s="64" t="s">
        <v>94</v>
      </c>
      <c r="G57" s="20" t="s">
        <v>96</v>
      </c>
      <c r="H57" s="50">
        <v>2500000</v>
      </c>
      <c r="I57" s="80">
        <f t="shared" si="1"/>
        <v>2500000</v>
      </c>
    </row>
    <row r="58" spans="1:9" ht="100.5" customHeight="1" x14ac:dyDescent="0.2">
      <c r="A58" s="18"/>
      <c r="B58" s="57"/>
      <c r="C58" s="20"/>
      <c r="D58" s="84"/>
      <c r="E58" s="18" t="s">
        <v>93</v>
      </c>
      <c r="F58" s="64" t="s">
        <v>94</v>
      </c>
      <c r="G58" s="31" t="s">
        <v>97</v>
      </c>
      <c r="H58" s="50">
        <v>5270000</v>
      </c>
      <c r="I58" s="80">
        <f t="shared" si="1"/>
        <v>5270000</v>
      </c>
    </row>
    <row r="59" spans="1:9" ht="105" customHeight="1" x14ac:dyDescent="0.2">
      <c r="A59" s="18"/>
      <c r="B59" s="57"/>
      <c r="C59" s="20"/>
      <c r="D59" s="84"/>
      <c r="E59" s="64">
        <v>1217310</v>
      </c>
      <c r="F59" s="64" t="s">
        <v>98</v>
      </c>
      <c r="G59" s="20" t="s">
        <v>99</v>
      </c>
      <c r="H59" s="50">
        <v>420000</v>
      </c>
      <c r="I59" s="80">
        <f t="shared" si="1"/>
        <v>420000</v>
      </c>
    </row>
    <row r="60" spans="1:9" ht="153.75" customHeight="1" x14ac:dyDescent="0.2">
      <c r="A60" s="64">
        <v>1217310</v>
      </c>
      <c r="B60" s="64" t="s">
        <v>98</v>
      </c>
      <c r="C60" s="20" t="s">
        <v>100</v>
      </c>
      <c r="D60" s="84">
        <v>4000000</v>
      </c>
      <c r="E60" s="64">
        <v>1217310</v>
      </c>
      <c r="F60" s="64" t="s">
        <v>98</v>
      </c>
      <c r="G60" s="20" t="s">
        <v>100</v>
      </c>
      <c r="H60" s="50">
        <v>-4000000</v>
      </c>
      <c r="I60" s="80">
        <f t="shared" si="1"/>
        <v>0</v>
      </c>
    </row>
    <row r="61" spans="1:9" ht="153.75" customHeight="1" x14ac:dyDescent="0.2">
      <c r="A61" s="18"/>
      <c r="B61" s="57"/>
      <c r="C61" s="20"/>
      <c r="D61" s="84"/>
      <c r="E61" s="66" t="s">
        <v>101</v>
      </c>
      <c r="F61" s="64" t="s">
        <v>102</v>
      </c>
      <c r="G61" s="20" t="s">
        <v>103</v>
      </c>
      <c r="H61" s="50">
        <v>4000000</v>
      </c>
      <c r="I61" s="80">
        <f t="shared" si="1"/>
        <v>4000000</v>
      </c>
    </row>
    <row r="62" spans="1:9" ht="166.5" customHeight="1" x14ac:dyDescent="0.2">
      <c r="A62" s="18"/>
      <c r="B62" s="57"/>
      <c r="C62" s="20"/>
      <c r="D62" s="84"/>
      <c r="E62" s="18" t="s">
        <v>104</v>
      </c>
      <c r="F62" s="31" t="s">
        <v>105</v>
      </c>
      <c r="G62" s="31" t="s">
        <v>106</v>
      </c>
      <c r="H62" s="46">
        <v>71461874.5</v>
      </c>
      <c r="I62" s="80">
        <f t="shared" si="1"/>
        <v>71461874.5</v>
      </c>
    </row>
    <row r="63" spans="1:9" ht="153.75" customHeight="1" x14ac:dyDescent="0.2">
      <c r="A63" s="18"/>
      <c r="B63" s="57"/>
      <c r="C63" s="20"/>
      <c r="D63" s="84"/>
      <c r="E63" s="67">
        <v>1217670</v>
      </c>
      <c r="F63" s="20" t="s">
        <v>107</v>
      </c>
      <c r="G63" s="20" t="s">
        <v>108</v>
      </c>
      <c r="H63" s="24">
        <v>140000</v>
      </c>
      <c r="I63" s="80">
        <f t="shared" si="1"/>
        <v>140000</v>
      </c>
    </row>
    <row r="64" spans="1:9" ht="153.75" customHeight="1" x14ac:dyDescent="0.2">
      <c r="A64" s="67">
        <v>1216090</v>
      </c>
      <c r="B64" s="20" t="s">
        <v>109</v>
      </c>
      <c r="C64" s="20" t="s">
        <v>76</v>
      </c>
      <c r="D64" s="24">
        <v>205000</v>
      </c>
      <c r="E64" s="67">
        <v>1216090</v>
      </c>
      <c r="F64" s="20" t="s">
        <v>109</v>
      </c>
      <c r="G64" s="20" t="s">
        <v>76</v>
      </c>
      <c r="H64" s="50">
        <v>-205000</v>
      </c>
      <c r="I64" s="80">
        <f t="shared" si="1"/>
        <v>0</v>
      </c>
    </row>
    <row r="65" spans="1:9" ht="153.75" customHeight="1" x14ac:dyDescent="0.2">
      <c r="A65" s="18" t="s">
        <v>110</v>
      </c>
      <c r="B65" s="64" t="s">
        <v>109</v>
      </c>
      <c r="C65" s="20" t="s">
        <v>111</v>
      </c>
      <c r="D65" s="84">
        <v>232079</v>
      </c>
      <c r="E65" s="18" t="s">
        <v>110</v>
      </c>
      <c r="F65" s="64" t="s">
        <v>109</v>
      </c>
      <c r="G65" s="20" t="s">
        <v>111</v>
      </c>
      <c r="H65" s="84">
        <v>-232079</v>
      </c>
      <c r="I65" s="80">
        <f t="shared" si="1"/>
        <v>0</v>
      </c>
    </row>
    <row r="66" spans="1:9" ht="153.75" customHeight="1" x14ac:dyDescent="0.2">
      <c r="A66" s="18"/>
      <c r="B66" s="57"/>
      <c r="C66" s="20"/>
      <c r="D66" s="84"/>
      <c r="E66" s="18" t="s">
        <v>110</v>
      </c>
      <c r="F66" s="64" t="s">
        <v>109</v>
      </c>
      <c r="G66" s="20" t="s">
        <v>112</v>
      </c>
      <c r="H66" s="50">
        <v>232079</v>
      </c>
      <c r="I66" s="80">
        <f t="shared" si="1"/>
        <v>232079</v>
      </c>
    </row>
    <row r="67" spans="1:9" ht="153.75" customHeight="1" x14ac:dyDescent="0.2">
      <c r="A67" s="18"/>
      <c r="B67" s="57"/>
      <c r="C67" s="20"/>
      <c r="D67" s="84"/>
      <c r="E67" s="18" t="s">
        <v>110</v>
      </c>
      <c r="F67" s="64" t="s">
        <v>109</v>
      </c>
      <c r="G67" s="31" t="s">
        <v>113</v>
      </c>
      <c r="H67" s="24">
        <v>440000</v>
      </c>
      <c r="I67" s="80">
        <f t="shared" si="1"/>
        <v>440000</v>
      </c>
    </row>
    <row r="68" spans="1:9" ht="153.75" customHeight="1" x14ac:dyDescent="0.2">
      <c r="A68" s="18"/>
      <c r="B68" s="57"/>
      <c r="C68" s="20"/>
      <c r="D68" s="84"/>
      <c r="E68" s="18" t="s">
        <v>110</v>
      </c>
      <c r="F68" s="64" t="s">
        <v>109</v>
      </c>
      <c r="G68" s="31" t="s">
        <v>114</v>
      </c>
      <c r="H68" s="24">
        <v>200000</v>
      </c>
      <c r="I68" s="80">
        <f t="shared" si="1"/>
        <v>200000</v>
      </c>
    </row>
    <row r="69" spans="1:9" ht="153.75" customHeight="1" x14ac:dyDescent="0.2">
      <c r="A69" s="18" t="s">
        <v>110</v>
      </c>
      <c r="B69" s="64" t="s">
        <v>109</v>
      </c>
      <c r="C69" s="20" t="s">
        <v>115</v>
      </c>
      <c r="D69" s="84">
        <v>1000000</v>
      </c>
      <c r="E69" s="18" t="s">
        <v>110</v>
      </c>
      <c r="F69" s="64" t="s">
        <v>109</v>
      </c>
      <c r="G69" s="20" t="s">
        <v>115</v>
      </c>
      <c r="H69" s="50">
        <v>-1000000</v>
      </c>
      <c r="I69" s="80">
        <f t="shared" si="1"/>
        <v>0</v>
      </c>
    </row>
    <row r="70" spans="1:9" ht="118.5" customHeight="1" x14ac:dyDescent="0.2">
      <c r="A70" s="18"/>
      <c r="B70" s="57"/>
      <c r="C70" s="20"/>
      <c r="D70" s="84"/>
      <c r="E70" s="18" t="s">
        <v>110</v>
      </c>
      <c r="F70" s="64" t="s">
        <v>109</v>
      </c>
      <c r="G70" s="20" t="s">
        <v>116</v>
      </c>
      <c r="H70" s="50">
        <v>1000000</v>
      </c>
      <c r="I70" s="80">
        <f t="shared" si="1"/>
        <v>1000000</v>
      </c>
    </row>
    <row r="71" spans="1:9" ht="109.5" customHeight="1" x14ac:dyDescent="0.2">
      <c r="A71" s="18" t="s">
        <v>110</v>
      </c>
      <c r="B71" s="64" t="s">
        <v>109</v>
      </c>
      <c r="C71" s="20" t="s">
        <v>117</v>
      </c>
      <c r="D71" s="84">
        <v>420000</v>
      </c>
      <c r="E71" s="18" t="s">
        <v>110</v>
      </c>
      <c r="F71" s="64" t="s">
        <v>109</v>
      </c>
      <c r="G71" s="20" t="s">
        <v>117</v>
      </c>
      <c r="H71" s="50">
        <v>-420000</v>
      </c>
      <c r="I71" s="80">
        <f t="shared" si="1"/>
        <v>0</v>
      </c>
    </row>
    <row r="72" spans="1:9" ht="125.25" customHeight="1" x14ac:dyDescent="0.2">
      <c r="A72" s="18"/>
      <c r="B72" s="57"/>
      <c r="C72" s="20"/>
      <c r="D72" s="84"/>
      <c r="E72" s="18" t="s">
        <v>110</v>
      </c>
      <c r="F72" s="64" t="s">
        <v>109</v>
      </c>
      <c r="G72" s="20" t="s">
        <v>118</v>
      </c>
      <c r="H72" s="50">
        <v>420000</v>
      </c>
      <c r="I72" s="80">
        <f t="shared" si="1"/>
        <v>420000</v>
      </c>
    </row>
    <row r="73" spans="1:9" ht="125.25" customHeight="1" x14ac:dyDescent="0.2">
      <c r="A73" s="18" t="s">
        <v>110</v>
      </c>
      <c r="B73" s="64" t="s">
        <v>109</v>
      </c>
      <c r="C73" s="20" t="s">
        <v>119</v>
      </c>
      <c r="D73" s="84">
        <v>45000</v>
      </c>
      <c r="E73" s="18" t="s">
        <v>110</v>
      </c>
      <c r="F73" s="64" t="s">
        <v>109</v>
      </c>
      <c r="G73" s="20" t="s">
        <v>119</v>
      </c>
      <c r="H73" s="50">
        <v>-45000</v>
      </c>
      <c r="I73" s="80">
        <f t="shared" si="1"/>
        <v>0</v>
      </c>
    </row>
    <row r="74" spans="1:9" ht="125.25" customHeight="1" x14ac:dyDescent="0.2">
      <c r="A74" s="18"/>
      <c r="B74" s="57"/>
      <c r="C74" s="20"/>
      <c r="D74" s="84"/>
      <c r="E74" s="18" t="s">
        <v>110</v>
      </c>
      <c r="F74" s="64" t="s">
        <v>109</v>
      </c>
      <c r="G74" s="20" t="s">
        <v>120</v>
      </c>
      <c r="H74" s="50">
        <v>45000</v>
      </c>
      <c r="I74" s="80">
        <f t="shared" si="1"/>
        <v>45000</v>
      </c>
    </row>
    <row r="75" spans="1:9" ht="111" customHeight="1" x14ac:dyDescent="0.2">
      <c r="A75" s="18" t="s">
        <v>110</v>
      </c>
      <c r="B75" s="64" t="s">
        <v>109</v>
      </c>
      <c r="C75" s="20" t="s">
        <v>121</v>
      </c>
      <c r="D75" s="84">
        <v>300000</v>
      </c>
      <c r="E75" s="18" t="s">
        <v>110</v>
      </c>
      <c r="F75" s="64" t="s">
        <v>109</v>
      </c>
      <c r="G75" s="20" t="s">
        <v>121</v>
      </c>
      <c r="H75" s="84">
        <v>-300000</v>
      </c>
      <c r="I75" s="80">
        <f t="shared" si="1"/>
        <v>0</v>
      </c>
    </row>
    <row r="76" spans="1:9" ht="125.25" customHeight="1" x14ac:dyDescent="0.2">
      <c r="A76" s="18"/>
      <c r="B76" s="57"/>
      <c r="C76" s="20"/>
      <c r="D76" s="84"/>
      <c r="E76" s="18" t="s">
        <v>110</v>
      </c>
      <c r="F76" s="64" t="s">
        <v>109</v>
      </c>
      <c r="G76" s="20" t="s">
        <v>122</v>
      </c>
      <c r="H76" s="50">
        <v>300000</v>
      </c>
      <c r="I76" s="80">
        <f t="shared" si="1"/>
        <v>300000</v>
      </c>
    </row>
    <row r="77" spans="1:9" ht="125.25" customHeight="1" x14ac:dyDescent="0.2">
      <c r="A77" s="18" t="s">
        <v>110</v>
      </c>
      <c r="B77" s="64" t="s">
        <v>109</v>
      </c>
      <c r="C77" s="20" t="s">
        <v>123</v>
      </c>
      <c r="D77" s="84">
        <v>1300000</v>
      </c>
      <c r="E77" s="18" t="s">
        <v>110</v>
      </c>
      <c r="F77" s="64" t="s">
        <v>109</v>
      </c>
      <c r="G77" s="20" t="s">
        <v>123</v>
      </c>
      <c r="H77" s="50">
        <v>-1300000</v>
      </c>
      <c r="I77" s="80">
        <f t="shared" si="1"/>
        <v>0</v>
      </c>
    </row>
    <row r="78" spans="1:9" ht="125.25" customHeight="1" x14ac:dyDescent="0.2">
      <c r="A78" s="18"/>
      <c r="B78" s="57"/>
      <c r="C78" s="20"/>
      <c r="D78" s="84"/>
      <c r="E78" s="18" t="s">
        <v>110</v>
      </c>
      <c r="F78" s="64" t="s">
        <v>109</v>
      </c>
      <c r="G78" s="20" t="s">
        <v>124</v>
      </c>
      <c r="H78" s="50">
        <v>1300000</v>
      </c>
      <c r="I78" s="80">
        <f t="shared" si="1"/>
        <v>1300000</v>
      </c>
    </row>
    <row r="79" spans="1:9" ht="125.25" customHeight="1" x14ac:dyDescent="0.2">
      <c r="A79" s="18" t="s">
        <v>110</v>
      </c>
      <c r="B79" s="64" t="s">
        <v>109</v>
      </c>
      <c r="C79" s="20" t="s">
        <v>125</v>
      </c>
      <c r="D79" s="84">
        <v>1100000</v>
      </c>
      <c r="E79" s="18" t="s">
        <v>110</v>
      </c>
      <c r="F79" s="64" t="s">
        <v>109</v>
      </c>
      <c r="G79" s="20" t="s">
        <v>125</v>
      </c>
      <c r="H79" s="50">
        <v>-1100000</v>
      </c>
      <c r="I79" s="80">
        <f t="shared" si="1"/>
        <v>0</v>
      </c>
    </row>
    <row r="80" spans="1:9" ht="171" customHeight="1" x14ac:dyDescent="0.2">
      <c r="A80" s="18"/>
      <c r="B80" s="57"/>
      <c r="C80" s="20"/>
      <c r="D80" s="84"/>
      <c r="E80" s="18" t="s">
        <v>110</v>
      </c>
      <c r="F80" s="64" t="s">
        <v>109</v>
      </c>
      <c r="G80" s="20" t="s">
        <v>126</v>
      </c>
      <c r="H80" s="50">
        <v>1100000</v>
      </c>
      <c r="I80" s="80">
        <f t="shared" si="1"/>
        <v>1100000</v>
      </c>
    </row>
    <row r="81" spans="1:10" ht="156" customHeight="1" x14ac:dyDescent="0.2">
      <c r="A81" s="18" t="s">
        <v>110</v>
      </c>
      <c r="B81" s="64" t="s">
        <v>109</v>
      </c>
      <c r="C81" s="20" t="s">
        <v>127</v>
      </c>
      <c r="D81" s="84">
        <v>2000000</v>
      </c>
      <c r="E81" s="18" t="s">
        <v>110</v>
      </c>
      <c r="F81" s="64" t="s">
        <v>109</v>
      </c>
      <c r="G81" s="20" t="s">
        <v>127</v>
      </c>
      <c r="H81" s="50">
        <v>-2000000</v>
      </c>
      <c r="I81" s="80">
        <f t="shared" si="1"/>
        <v>0</v>
      </c>
    </row>
    <row r="82" spans="1:10" ht="159.75" customHeight="1" x14ac:dyDescent="0.2">
      <c r="A82" s="18"/>
      <c r="B82" s="57"/>
      <c r="C82" s="20"/>
      <c r="D82" s="84"/>
      <c r="E82" s="18" t="s">
        <v>110</v>
      </c>
      <c r="F82" s="64" t="s">
        <v>109</v>
      </c>
      <c r="G82" s="20" t="s">
        <v>128</v>
      </c>
      <c r="H82" s="50">
        <v>2000000</v>
      </c>
      <c r="I82" s="80">
        <f t="shared" si="1"/>
        <v>2000000</v>
      </c>
    </row>
    <row r="83" spans="1:10" ht="90.75" customHeight="1" x14ac:dyDescent="0.2">
      <c r="A83" s="26" t="s">
        <v>129</v>
      </c>
      <c r="B83" s="27" t="s">
        <v>130</v>
      </c>
      <c r="C83" s="20"/>
      <c r="D83" s="84">
        <v>180000</v>
      </c>
      <c r="E83" s="26" t="s">
        <v>129</v>
      </c>
      <c r="F83" s="27" t="s">
        <v>130</v>
      </c>
      <c r="G83" s="20"/>
      <c r="H83" s="50">
        <f>SUM(H84)</f>
        <v>824000</v>
      </c>
      <c r="I83" s="80">
        <f t="shared" si="1"/>
        <v>1004000</v>
      </c>
    </row>
    <row r="84" spans="1:10" ht="81.75" customHeight="1" x14ac:dyDescent="0.2">
      <c r="A84" s="66"/>
      <c r="B84" s="68"/>
      <c r="C84" s="57"/>
      <c r="D84" s="84"/>
      <c r="E84" s="66" t="s">
        <v>131</v>
      </c>
      <c r="F84" s="68" t="s">
        <v>132</v>
      </c>
      <c r="G84" s="57" t="s">
        <v>133</v>
      </c>
      <c r="H84" s="50">
        <v>824000</v>
      </c>
      <c r="I84" s="80">
        <f t="shared" si="1"/>
        <v>824000</v>
      </c>
      <c r="J84" s="13"/>
    </row>
    <row r="85" spans="1:10" ht="46.5" customHeight="1" x14ac:dyDescent="0.2">
      <c r="A85" s="64"/>
      <c r="B85" s="69" t="s">
        <v>134</v>
      </c>
      <c r="C85" s="49"/>
      <c r="D85" s="70">
        <v>644027574</v>
      </c>
      <c r="E85" s="64"/>
      <c r="F85" s="64"/>
      <c r="G85" s="49"/>
      <c r="H85" s="70">
        <f>H83+H55+H51+H42+H35+H19+H15</f>
        <v>133239620.5</v>
      </c>
      <c r="I85" s="80">
        <f>D85+H85</f>
        <v>777267194.5</v>
      </c>
    </row>
    <row r="86" spans="1:10" ht="84.75" customHeight="1" x14ac:dyDescent="0.25">
      <c r="A86" s="71"/>
      <c r="B86" s="71" t="s">
        <v>135</v>
      </c>
      <c r="C86" s="72"/>
      <c r="D86" s="71"/>
      <c r="E86" s="71"/>
      <c r="F86" s="71" t="s">
        <v>136</v>
      </c>
      <c r="G86" s="71"/>
      <c r="H86" s="71"/>
      <c r="I86" s="88"/>
    </row>
    <row r="87" spans="1:10" ht="92.25" customHeight="1" x14ac:dyDescent="0.25">
      <c r="A87" s="8"/>
      <c r="B87" s="8"/>
      <c r="C87" s="73"/>
      <c r="D87" s="8"/>
      <c r="E87" s="8"/>
      <c r="F87" s="71"/>
      <c r="G87" s="8"/>
      <c r="H87" s="8"/>
      <c r="I87" s="8"/>
    </row>
    <row r="88" spans="1:10" ht="71.25" customHeight="1" x14ac:dyDescent="0.25">
      <c r="C88" s="74"/>
      <c r="D88" s="71"/>
      <c r="E88" s="71"/>
      <c r="F88" s="8"/>
    </row>
    <row r="89" spans="1:10" ht="81.75" hidden="1" customHeight="1" x14ac:dyDescent="0.25">
      <c r="C89" s="74"/>
    </row>
    <row r="90" spans="1:10" ht="75.75" hidden="1" customHeight="1" x14ac:dyDescent="0.25">
      <c r="C90" s="74"/>
    </row>
    <row r="91" spans="1:10" ht="100.5" hidden="1" customHeight="1" x14ac:dyDescent="0.25">
      <c r="C91" s="74"/>
      <c r="D91" s="75"/>
    </row>
    <row r="92" spans="1:10" ht="48.75" hidden="1" customHeight="1" x14ac:dyDescent="0.25">
      <c r="C92" s="74"/>
    </row>
    <row r="93" spans="1:10" ht="48.75" hidden="1" customHeight="1" x14ac:dyDescent="0.2"/>
    <row r="94" spans="1:10" ht="48.75" hidden="1" customHeight="1" x14ac:dyDescent="0.2"/>
    <row r="95" spans="1:10" ht="48.75" hidden="1" customHeight="1" x14ac:dyDescent="0.2"/>
    <row r="96" spans="1:10" ht="48.75" hidden="1" customHeight="1" x14ac:dyDescent="0.2"/>
    <row r="97" spans="10:10" ht="48.75" hidden="1" customHeight="1" x14ac:dyDescent="0.2"/>
    <row r="98" spans="10:10" ht="120" customHeight="1" x14ac:dyDescent="0.2"/>
    <row r="99" spans="10:10" ht="82.5" customHeight="1" x14ac:dyDescent="0.2"/>
    <row r="100" spans="10:10" ht="57" customHeight="1" x14ac:dyDescent="0.2">
      <c r="J100" s="8"/>
    </row>
    <row r="101" spans="10:10" ht="112.5" customHeight="1" x14ac:dyDescent="0.2">
      <c r="J101" s="8"/>
    </row>
    <row r="102" spans="10:10" ht="165" customHeight="1" x14ac:dyDescent="0.2">
      <c r="J102" s="8"/>
    </row>
    <row r="103" spans="10:10" ht="95.25" customHeight="1" x14ac:dyDescent="0.2">
      <c r="J103" s="8"/>
    </row>
    <row r="104" spans="10:10" ht="38.25" customHeight="1" x14ac:dyDescent="0.2">
      <c r="J104" s="8"/>
    </row>
    <row r="105" spans="10:10" ht="14.25" x14ac:dyDescent="0.2">
      <c r="J105" s="8"/>
    </row>
    <row r="106" spans="10:10" ht="15.75" customHeight="1" x14ac:dyDescent="0.2">
      <c r="J106" s="8"/>
    </row>
    <row r="108" spans="10:10" ht="12.75" customHeight="1" x14ac:dyDescent="0.2"/>
    <row r="109" spans="10:10" ht="12.75" customHeight="1" x14ac:dyDescent="0.2"/>
    <row r="110" spans="10:10" ht="12.75" customHeight="1" x14ac:dyDescent="0.2"/>
    <row r="111" spans="10:10" ht="12.75" customHeight="1" x14ac:dyDescent="0.2"/>
  </sheetData>
  <mergeCells count="10"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hyperlinks>
    <hyperlink ref="G50" r:id="rId1" display="https://www.google.com/maps/search/%D0%B2%D1%83%D0%BB.+%D0%97%D0%B0%D0%BC%D0%BA%D0%BE%D0%B2%D0%B0,+12?entry=gmail&amp;source=g"/>
  </hyperlinks>
  <pageMargins left="0.19685039370078741" right="0.19685039370078741" top="0.59055118110236227" bottom="1.1811023622047245" header="0.31496062992125984" footer="0.31496062992125984"/>
  <pageSetup paperSize="9" scale="80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2021-02-12T11:53:57Z</cp:lastPrinted>
  <dcterms:created xsi:type="dcterms:W3CDTF">2021-02-12T11:43:33Z</dcterms:created>
  <dcterms:modified xsi:type="dcterms:W3CDTF">2021-02-12T12:00:31Z</dcterms:modified>
</cp:coreProperties>
</file>