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640"/>
  </bookViews>
  <sheets>
    <sheet name="дод-3" sheetId="1" r:id="rId1"/>
  </sheets>
  <definedNames>
    <definedName name="_xlnm.Print_Area" localSheetId="0">'дод-3'!$A$1:$I$64</definedName>
  </definedNames>
  <calcPr calcId="124519"/>
</workbook>
</file>

<file path=xl/calcChain.xml><?xml version="1.0" encoding="utf-8"?>
<calcChain xmlns="http://schemas.openxmlformats.org/spreadsheetml/2006/main">
  <c r="H63" i="1"/>
  <c r="H55"/>
  <c r="I55" s="1"/>
  <c r="I57"/>
  <c r="I56"/>
  <c r="I58"/>
  <c r="I59"/>
  <c r="H15"/>
  <c r="I16"/>
  <c r="I17"/>
  <c r="I15"/>
  <c r="H50" l="1"/>
  <c r="H18" l="1"/>
  <c r="I51"/>
  <c r="I52"/>
  <c r="I39" l="1"/>
  <c r="I40"/>
  <c r="I41"/>
  <c r="I42"/>
  <c r="I43"/>
  <c r="I44"/>
  <c r="I45"/>
  <c r="I46"/>
  <c r="I47"/>
  <c r="I48"/>
  <c r="I49"/>
  <c r="I36"/>
  <c r="I37"/>
  <c r="I38"/>
  <c r="I33"/>
  <c r="I34"/>
  <c r="I35"/>
  <c r="I30"/>
  <c r="I31"/>
  <c r="I32"/>
  <c r="I27"/>
  <c r="I28"/>
  <c r="I29"/>
  <c r="I23"/>
  <c r="I24"/>
  <c r="I25"/>
  <c r="I26"/>
  <c r="I19" l="1"/>
  <c r="I20"/>
  <c r="I21"/>
  <c r="I22"/>
  <c r="H60" l="1"/>
  <c r="I62"/>
  <c r="I54" l="1"/>
  <c r="I60" l="1"/>
  <c r="I61"/>
  <c r="I50"/>
  <c r="I53"/>
  <c r="I18" l="1"/>
  <c r="E10" l="1"/>
  <c r="I63" l="1"/>
</calcChain>
</file>

<file path=xl/sharedStrings.xml><?xml version="1.0" encoding="utf-8"?>
<sst xmlns="http://schemas.openxmlformats.org/spreadsheetml/2006/main" count="267" uniqueCount="96">
  <si>
    <t xml:space="preserve">Розподіл коштів бюджету розвитку на здійснення заходів із будівництва,  реконструкції </t>
  </si>
  <si>
    <t>у 2021 році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</si>
  <si>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</si>
  <si>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</si>
  <si>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</si>
  <si>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</si>
  <si>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</si>
  <si>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</si>
  <si>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</si>
  <si>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</si>
  <si>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</si>
  <si>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</si>
  <si>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</si>
  <si>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</si>
  <si>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</si>
  <si>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</si>
  <si>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 xml:space="preserve">Міський голова </t>
  </si>
  <si>
    <t>Сергій НАДАЛ</t>
  </si>
  <si>
    <t>до рішення  виконавчого комітету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</si>
  <si>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</si>
  <si>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Внески до статутного капіталу суб"єктів господарювання</t>
  </si>
  <si>
    <t>0610000</t>
  </si>
  <si>
    <t xml:space="preserve">Управління освіти і науки </t>
  </si>
  <si>
    <t>1210000</t>
  </si>
  <si>
    <t>Управління  житлово-комунального господарства, благоустрою  та екології</t>
  </si>
  <si>
    <t xml:space="preserve">Управління транспортних мереж та зв"язку </t>
  </si>
  <si>
    <t>КП "Тернопільелектротранс"     на придбання основних засобів для проведення ремонтних робіт</t>
  </si>
  <si>
    <t>Будівництво об"єктів житлово-комунального господарства</t>
  </si>
  <si>
    <t>Будівництво-Створення спортивно-ігрового майданчика "Маленька розминка" ( громадський бюджет)</t>
  </si>
  <si>
    <t>Капітальний ремонт - спортивно-ігрового майданчика "Маленька розминка" ( громадський бюджет)</t>
  </si>
  <si>
    <t>0611200</t>
  </si>
  <si>
    <t>Надання освіти за рахунок субвенції з державного бюджету місцевим бюджетам на надання державної підримки особам з особливими освітніми потребами</t>
  </si>
  <si>
    <t>ТДНЗ № 2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</si>
  <si>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4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</si>
  <si>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5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</si>
  <si>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10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</si>
  <si>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22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</si>
  <si>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25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</si>
  <si>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27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</si>
  <si>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30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</si>
  <si>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31 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</si>
  <si>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31на придбання основних засобів (субвенція з державного бюджету  на підримку осіб з особливими потребами у закладах дошкільної освіти)</t>
  </si>
  <si>
    <t>ТДНЗ № 38 на придбання основних засобів (субвенція з державного бюджету  на підримку осіб з особливими потребами у закладах дошкільної освіти)</t>
  </si>
  <si>
    <t xml:space="preserve"> Початкоа школа  №2 ТМР на придбання основних засобів (субвенція з державного бюджету  на підримку осіб з особливими потребами)</t>
  </si>
  <si>
    <t xml:space="preserve"> Початкоа школа  №3 ТМР на придбання основних засобів (субвенція з державного бюджету  на підримку осіб з особливими потребами)</t>
  </si>
  <si>
    <t>Надання загальної  середньої освіти закладами загальної середньої освіти</t>
  </si>
  <si>
    <t>Тернопільський початковій школі  №5 на придбання основних засобів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</si>
  <si>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</si>
  <si>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ТЗОШ І-ІІІст. №4 ТМР на придбання основних засобів (субвенція з державного бюджету на підтримку осіб з особливими потребами)</t>
  </si>
  <si>
    <t>ТСШ І-ІІІст. №7  з поглибленим вивченням іноземних мов ТМР на придбання основних засобів(субвенція з державного бюджету на підтримку осіб з особливими потребами)</t>
  </si>
  <si>
    <t>ТЗОШ І-ІІІст. №8 ТМР на придбання основних засобів (субвенція з державного бюджету на підтримку осіб з особливими потребами)</t>
  </si>
  <si>
    <t>ТНВК "Загальноосвітня школа І-ІІІст. економічний ліцей№9 ім. І. Блажкевич"ТМР (субвенція з державного бюджету на підтримку осіб з особливими потребами)</t>
  </si>
  <si>
    <t>ТЗОШ І-ІІІст. №10 ТМР на придбання основних засобів (субвенція з державного бюджету на підтримку осіб з особливими потребами)</t>
  </si>
  <si>
    <t>ТЗОШ І-ІІІст. №11 ТМР на придбання основних засобів (субвенція з державного бюджету на підтримку осіб з особливими потребами)</t>
  </si>
  <si>
    <t>ТНВК "Школа-колегіум Патріарха Й. Сліпого ТМР на придбання основних засобів (субвенція з державного бюджету на підтримку осіб з особливими потребами)</t>
  </si>
  <si>
    <t>ТЗОШ І-ІІІст. №13 ім. А. Юркевича ТМР на придбання основних засобів (субвенція з державного бюджету на підтримку осіб з особливими потребами)</t>
  </si>
  <si>
    <t>ТЗОШ І-ІІІст. №14 ім. Б. Лепкого ТМР на придбання основних засобів (субвенція з державного бюджету на підтримку осіб з особливими потребами)</t>
  </si>
  <si>
    <t>ТЗОШ І-ІІІст. №23 ТМР на придбання основних засобів(субвенція з державного бюджету на підтримку осіб з особливими потребами)</t>
  </si>
  <si>
    <t>ТЗОШ І-ІІІст. №24 ТМР на придбання основних засобів(субвенція з державного бюджету на підтримку осіб з особливими потребами)</t>
  </si>
  <si>
    <t>ТЗОШ І-ІІІст. №25 ТМР на придбання основних засобів(субвенція з державного бюджету на підтримку осіб з особливими потребами)</t>
  </si>
  <si>
    <t>ТЗОШ І-ІІІст. №26 ім. Д. Заплітного ТМР  на придбання основних засобів(субвенція з державного бюджету на підтримку осіб з особливими потребами)</t>
  </si>
  <si>
    <t xml:space="preserve"> Тернопільська гімназія №30 ТМР на придбання основних засобів(субвенція з державного бюджету на підтримку осіб з особливими потребами)</t>
  </si>
  <si>
    <t xml:space="preserve"> Тернопільська гімназія №30 ТМР на придбання основних засобів (субвенція з державного бюджету на підтримку осіб з особливими потребами)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</si>
  <si>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</si>
  <si>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</si>
  <si>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ТЗОШ І-ІІІст. №28 ТМР на придбання основних засобів (субвенція з державного бюджету на підтримку осіб з особливими потребами)</t>
  </si>
  <si>
    <t>0611021</t>
  </si>
  <si>
    <t xml:space="preserve">Надання загальної середньої освіти закладами  загальної середньої  освіти </t>
  </si>
  <si>
    <t>Тернопільському ліцею №21 спеціалізованій мистецькій школі ім.І.Герети ТМР на капітальний ремонт будівлі</t>
  </si>
  <si>
    <t>Тернопільському ліцею №21 спеціалізованій мистецькій школі ім. І. Герети ТМР на капітальний ремонт будівлі</t>
  </si>
  <si>
    <t>ТЗОШ І-ІІІст. №23 ТМР на капітальний ремонт асфальтного  покриття</t>
  </si>
  <si>
    <t>0611101</t>
  </si>
  <si>
    <t>Підготовка  кадрів закладами  фахової  передвищої  освіти за рахунок коштів місцевого бюджету</t>
  </si>
  <si>
    <t>Капітальний ремонт частини будівлі навчального корпусу №1 Галицького коледжу імені Вячеслава Чорновола по вул. Б.Хмельницького, 15</t>
  </si>
  <si>
    <t>Додаток 3</t>
  </si>
  <si>
    <t>Експлуатація та технічне обслуговування житлового фонду</t>
  </si>
  <si>
    <t>1217310</t>
  </si>
  <si>
    <t>Будівництво дощового колектора по вул Галицькій в м. Тернополі (на умовах співфінансування)</t>
  </si>
  <si>
    <t>1217361</t>
  </si>
  <si>
    <t>Співфінансування інвестиційних проектів,що реалізуються за рахунок коштів державного фонду регіонального розвитку</t>
  </si>
  <si>
    <t>0110000</t>
  </si>
  <si>
    <t xml:space="preserve">Міська рада </t>
  </si>
  <si>
    <t>0117130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</si>
  <si>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</si>
  <si>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</si>
  <si>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0117321</t>
  </si>
  <si>
    <t>Будівництво освітніх установ та закладів</t>
  </si>
  <si>
    <t>Управління розвитку спорту та фізичної культури</t>
  </si>
  <si>
    <t>Утримання та навчально-тренувальна робота 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</si>
  <si>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</si>
  <si>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 xml:space="preserve">Капітальний ремонт бігових доріжок та секторів спортивного ядра стадіону КП «Тернопільський міський стадіон» на проспекті Степана Бандери, 15 у м.Тернопіль </t>
  </si>
  <si>
    <t>Забезпечення статутної діяльності в обмін на корпоративні права КП "Тернопільський міський стадіон"</t>
  </si>
  <si>
    <t xml:space="preserve"> "ДЮСШ "ФАТ" ТМР на придбання обладнання і предметів довгострокового користування</t>
  </si>
  <si>
    <t>«Тернопільський міський центр фізичного здоров'я населення» Тернопільської міської ради на капітальний ремонт скейт-парку на відпочинковій зоні "Циганка" (вул. Білецька) м.Тернопіль</t>
  </si>
  <si>
    <t>КП "Тернопільелектротранс"     на проведення реконструкції мийки, в тому числі облаштування покрівлі цеху мийки по вул. Тролейбусна,7</t>
  </si>
  <si>
    <t>На виготовлення проектно-кошторисної документації для  будівництва  дитячої дошкільної  установи з початковою школою  в мікрорайоні "Північний"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</si>
</sst>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_-* #,##0.0\ _₽_-;\-* #,##0.0\ _₽_-;_-* &quot;-&quot;?\ _₽_-;_-@_-"/>
    <numFmt numFmtId="167" formatCode="#,##0.0_ ;\-#,##0.0\ "/>
    <numFmt numFmtId="168" formatCode="#,##0.0\ _₽;\-#,##0.0\ _₽"/>
  </numFmts>
  <fonts count="27">
    <font>
      <sz val="10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sz val="9"/>
      <color indexed="8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7" fillId="0" borderId="0"/>
    <xf numFmtId="0" fontId="14" fillId="0" borderId="0"/>
    <xf numFmtId="0" fontId="14" fillId="0" borderId="0"/>
    <xf numFmtId="0" fontId="15" fillId="0" borderId="0"/>
  </cellStyleXfs>
  <cellXfs count="10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/>
    <xf numFmtId="0" fontId="5" fillId="0" borderId="0" xfId="2" applyFont="1"/>
    <xf numFmtId="0" fontId="1" fillId="0" borderId="0" xfId="2"/>
    <xf numFmtId="0" fontId="3" fillId="0" borderId="0" xfId="2" applyFont="1"/>
    <xf numFmtId="0" fontId="6" fillId="0" borderId="1" xfId="1" applyFont="1" applyBorder="1" applyAlignment="1">
      <alignment horizontal="center" vertical="top"/>
    </xf>
    <xf numFmtId="0" fontId="1" fillId="0" borderId="0" xfId="2" applyFont="1"/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0" fontId="8" fillId="0" borderId="1" xfId="2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6" fillId="0" borderId="1" xfId="9" applyFont="1" applyBorder="1" applyAlignment="1" applyProtection="1">
      <alignment horizontal="center" vertical="center" wrapText="1" shrinkToFit="1"/>
      <protection locked="0"/>
    </xf>
    <xf numFmtId="4" fontId="6" fillId="0" borderId="1" xfId="7" applyNumberFormat="1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 applyBorder="1" applyAlignment="1">
      <alignment horizontal="center" vertical="center" wrapText="1"/>
    </xf>
    <xf numFmtId="0" fontId="3" fillId="0" borderId="0" xfId="2" applyFont="1" applyBorder="1" applyAlignment="1"/>
    <xf numFmtId="0" fontId="9" fillId="0" borderId="0" xfId="2" applyFont="1" applyBorder="1" applyAlignment="1"/>
    <xf numFmtId="0" fontId="1" fillId="0" borderId="0" xfId="2" applyBorder="1"/>
    <xf numFmtId="0" fontId="6" fillId="0" borderId="1" xfId="1" applyFont="1" applyBorder="1" applyAlignment="1">
      <alignment vertical="top" wrapText="1" shrinkToFit="1"/>
    </xf>
    <xf numFmtId="0" fontId="6" fillId="0" borderId="1" xfId="1" applyFont="1" applyBorder="1" applyAlignment="1">
      <alignment horizontal="center" vertical="center" wrapText="1" shrinkToFit="1"/>
    </xf>
    <xf numFmtId="4" fontId="6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5" fontId="6" fillId="0" borderId="1" xfId="6" applyNumberFormat="1" applyFont="1" applyBorder="1" applyAlignment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 shrinkToFit="1"/>
      <protection locked="0"/>
    </xf>
    <xf numFmtId="0" fontId="16" fillId="0" borderId="1" xfId="4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/>
    </xf>
    <xf numFmtId="49" fontId="20" fillId="0" borderId="1" xfId="4" applyNumberFormat="1" applyFont="1" applyBorder="1" applyAlignment="1">
      <alignment horizontal="center" vertical="center" wrapText="1"/>
    </xf>
    <xf numFmtId="0" fontId="20" fillId="0" borderId="1" xfId="4" applyFont="1" applyBorder="1" applyAlignment="1" applyProtection="1">
      <alignment horizontal="center" vertical="center" wrapText="1" shrinkToFit="1"/>
      <protection locked="0"/>
    </xf>
    <xf numFmtId="167" fontId="6" fillId="0" borderId="1" xfId="0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1" fillId="0" borderId="1" xfId="4" applyFont="1" applyBorder="1" applyAlignment="1" applyProtection="1">
      <alignment horizontal="center" vertical="center" wrapText="1" shrinkToFit="1"/>
      <protection locked="0"/>
    </xf>
    <xf numFmtId="3" fontId="6" fillId="0" borderId="3" xfId="2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4" fontId="20" fillId="0" borderId="1" xfId="4" applyNumberFormat="1" applyFont="1" applyBorder="1" applyAlignment="1" applyProtection="1">
      <alignment horizontal="center" vertical="center" wrapText="1" shrinkToFit="1"/>
      <protection locked="0"/>
    </xf>
    <xf numFmtId="4" fontId="8" fillId="0" borderId="3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 shrinkToFit="1"/>
    </xf>
    <xf numFmtId="0" fontId="8" fillId="0" borderId="1" xfId="2" applyFont="1" applyBorder="1" applyAlignment="1">
      <alignment horizontal="center" vertical="center"/>
    </xf>
    <xf numFmtId="2" fontId="22" fillId="0" borderId="1" xfId="5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2" fillId="0" borderId="1" xfId="5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8" fillId="2" borderId="3" xfId="0" applyNumberFormat="1" applyFont="1" applyFill="1" applyBorder="1" applyAlignment="1">
      <alignment horizontal="center" vertical="center" wrapText="1"/>
    </xf>
    <xf numFmtId="4" fontId="22" fillId="0" borderId="4" xfId="5" applyNumberFormat="1" applyFont="1" applyFill="1" applyBorder="1" applyAlignment="1">
      <alignment horizontal="center" vertical="center" wrapText="1"/>
    </xf>
    <xf numFmtId="4" fontId="23" fillId="0" borderId="4" xfId="0" applyNumberFormat="1" applyFont="1" applyBorder="1" applyAlignment="1" applyProtection="1">
      <alignment horizontal="center" vertical="center" wrapText="1" shrinkToFit="1"/>
      <protection locked="0"/>
    </xf>
    <xf numFmtId="4" fontId="8" fillId="0" borderId="5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1" xfId="6" applyNumberFormat="1" applyFont="1" applyFill="1" applyBorder="1" applyAlignment="1">
      <alignment vertical="center" wrapText="1"/>
    </xf>
    <xf numFmtId="49" fontId="22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4" applyNumberFormat="1" applyFont="1" applyBorder="1" applyAlignment="1">
      <alignment horizontal="center" vertical="center" wrapText="1" shrinkToFit="1"/>
    </xf>
    <xf numFmtId="3" fontId="8" fillId="0" borderId="1" xfId="2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0" fontId="16" fillId="0" borderId="1" xfId="4" applyFont="1" applyFill="1" applyBorder="1" applyAlignment="1" applyProtection="1">
      <alignment horizontal="center" vertical="center" wrapText="1" shrinkToFit="1"/>
      <protection locked="0"/>
    </xf>
    <xf numFmtId="49" fontId="22" fillId="0" borderId="1" xfId="5" applyNumberFormat="1" applyFont="1" applyFill="1" applyBorder="1" applyAlignment="1">
      <alignment horizontal="center" vertical="center" wrapText="1"/>
    </xf>
    <xf numFmtId="49" fontId="26" fillId="0" borderId="1" xfId="4" applyNumberFormat="1" applyFont="1" applyBorder="1" applyAlignment="1">
      <alignment horizontal="center" vertical="center" wrapText="1" shrinkToFit="1"/>
    </xf>
    <xf numFmtId="0" fontId="20" fillId="0" borderId="1" xfId="4" applyFont="1" applyBorder="1" applyAlignment="1">
      <alignment horizontal="center" vertical="center" wrapText="1" shrinkToFit="1"/>
    </xf>
    <xf numFmtId="49" fontId="18" fillId="0" borderId="1" xfId="4" applyNumberFormat="1" applyFont="1" applyBorder="1" applyAlignment="1">
      <alignment horizontal="center" vertical="center" wrapText="1" shrinkToFit="1"/>
    </xf>
    <xf numFmtId="0" fontId="16" fillId="0" borderId="1" xfId="4" applyFont="1" applyBorder="1" applyAlignment="1">
      <alignment horizontal="center" vertical="center" wrapText="1" shrinkToFit="1"/>
    </xf>
    <xf numFmtId="0" fontId="8" fillId="0" borderId="1" xfId="4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4" fontId="6" fillId="0" borderId="1" xfId="1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 applyProtection="1">
      <alignment horizontal="center" vertical="center" wrapText="1" shrinkToFit="1"/>
      <protection locked="0"/>
    </xf>
    <xf numFmtId="4" fontId="6" fillId="0" borderId="3" xfId="2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 shrinkToFit="1"/>
    </xf>
    <xf numFmtId="0" fontId="4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/>
    </xf>
  </cellXfs>
  <cellStyles count="36">
    <cellStyle name="Normal_meresha_07" xfId="10"/>
    <cellStyle name="Гиперссылка 2" xfId="11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Обычный" xfId="0" builtinId="0"/>
    <cellStyle name="Обычный 2" xfId="9"/>
    <cellStyle name="Обычный 2 2" xfId="5"/>
    <cellStyle name="Обычный 25" xfId="32"/>
    <cellStyle name="Обычный 3" xfId="4"/>
    <cellStyle name="Обычный 4" xfId="33"/>
    <cellStyle name="Обычный 4 2" xfId="34"/>
    <cellStyle name="Обычный 4 3" xfId="8"/>
    <cellStyle name="Обычный 5" xfId="6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showWhiteSpace="0" view="pageBreakPreview" topLeftCell="A8" zoomScaleSheetLayoutView="100" workbookViewId="0">
      <selection activeCell="G18" sqref="G18"/>
    </sheetView>
  </sheetViews>
  <sheetFormatPr defaultRowHeight="12.75"/>
  <cols>
    <col min="1" max="1" width="12" style="10" customWidth="1"/>
    <col min="2" max="2" width="28.6640625" style="10" customWidth="1"/>
    <col min="3" max="3" width="30" style="10" customWidth="1"/>
    <col min="4" max="4" width="20.1640625" style="10" customWidth="1"/>
    <col min="5" max="5" width="14.1640625" style="10" customWidth="1"/>
    <col min="6" max="6" width="25.5" style="10" customWidth="1"/>
    <col min="7" max="7" width="28.33203125" style="10" customWidth="1"/>
    <col min="8" max="8" width="21.83203125" style="10" customWidth="1"/>
    <col min="9" max="9" width="19.83203125" style="10" customWidth="1"/>
    <col min="10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>
      <c r="A1" s="1"/>
      <c r="B1" s="1"/>
      <c r="C1" s="1"/>
      <c r="D1" s="1"/>
      <c r="E1" s="1"/>
      <c r="F1" s="1"/>
      <c r="G1" s="2"/>
      <c r="I1" s="3" t="s">
        <v>74</v>
      </c>
    </row>
    <row r="2" spans="1:15" s="4" customFormat="1" ht="15">
      <c r="A2" s="1"/>
      <c r="B2" s="1"/>
      <c r="C2" s="1"/>
      <c r="D2" s="1"/>
      <c r="E2" s="1"/>
      <c r="F2" s="1"/>
      <c r="G2" s="2"/>
      <c r="I2" s="3" t="s">
        <v>18</v>
      </c>
    </row>
    <row r="3" spans="1:15" s="4" customFormat="1" ht="15">
      <c r="A3" s="1"/>
      <c r="B3" s="1"/>
      <c r="C3" s="1"/>
      <c r="D3" s="1"/>
      <c r="E3" s="1"/>
      <c r="F3" s="1"/>
      <c r="G3" s="2"/>
      <c r="H3" s="3"/>
      <c r="I3" s="1"/>
    </row>
    <row r="4" spans="1:15" s="4" customFormat="1" ht="14.25" hidden="1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4.25">
      <c r="A5" s="104" t="s">
        <v>0</v>
      </c>
      <c r="B5" s="104"/>
      <c r="C5" s="104"/>
      <c r="D5" s="104"/>
      <c r="E5" s="104"/>
      <c r="F5" s="104"/>
      <c r="G5" s="104"/>
      <c r="H5" s="104"/>
      <c r="I5" s="1"/>
    </row>
    <row r="6" spans="1:15" s="4" customFormat="1" ht="14.25" hidden="1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4.25">
      <c r="A7" s="104" t="s">
        <v>19</v>
      </c>
      <c r="B7" s="104"/>
      <c r="C7" s="104"/>
      <c r="D7" s="104"/>
      <c r="E7" s="104"/>
      <c r="F7" s="104"/>
      <c r="G7" s="104"/>
      <c r="H7" s="104"/>
      <c r="I7" s="1"/>
    </row>
    <row r="8" spans="1:15" s="4" customFormat="1" ht="14.25">
      <c r="A8" s="104" t="s">
        <v>1</v>
      </c>
      <c r="B8" s="104"/>
      <c r="C8" s="104"/>
      <c r="D8" s="104"/>
      <c r="E8" s="104"/>
      <c r="F8" s="104"/>
      <c r="G8" s="104"/>
      <c r="H8" s="104"/>
      <c r="I8" s="1"/>
    </row>
    <row r="9" spans="1:15" s="4" customFormat="1" ht="15" hidden="1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>
      <c r="A10" s="8"/>
      <c r="B10" s="8"/>
      <c r="C10" s="8"/>
      <c r="D10" s="8"/>
      <c r="E10" s="8">
        <f>SUM(E12)</f>
        <v>0</v>
      </c>
      <c r="F10" s="8"/>
      <c r="G10" s="8"/>
      <c r="H10" s="9" t="s">
        <v>2</v>
      </c>
      <c r="I10" s="8"/>
    </row>
    <row r="11" spans="1:15" ht="18.75" customHeight="1">
      <c r="A11" s="8"/>
      <c r="B11" s="11" t="s">
        <v>3</v>
      </c>
      <c r="C11" s="8"/>
      <c r="D11" s="8"/>
      <c r="E11" s="8"/>
      <c r="F11" s="8"/>
      <c r="G11" s="8"/>
      <c r="H11" s="9"/>
      <c r="I11" s="8" t="s">
        <v>4</v>
      </c>
    </row>
    <row r="12" spans="1:15" ht="16.5" customHeight="1">
      <c r="A12" s="105" t="s">
        <v>5</v>
      </c>
      <c r="B12" s="105"/>
      <c r="C12" s="105"/>
      <c r="D12" s="105"/>
      <c r="E12" s="106" t="s">
        <v>6</v>
      </c>
      <c r="F12" s="106"/>
      <c r="G12" s="106"/>
      <c r="H12" s="106"/>
      <c r="I12" s="102" t="s">
        <v>7</v>
      </c>
    </row>
    <row r="13" spans="1:15" ht="69.75" customHeight="1">
      <c r="A13" s="12" t="s">
        <v>8</v>
      </c>
      <c r="B13" s="26" t="s">
        <v>9</v>
      </c>
      <c r="C13" s="103" t="s">
        <v>10</v>
      </c>
      <c r="D13" s="103" t="s">
        <v>11</v>
      </c>
      <c r="E13" s="12" t="s">
        <v>8</v>
      </c>
      <c r="F13" s="14" t="s">
        <v>9</v>
      </c>
      <c r="G13" s="103" t="s">
        <v>10</v>
      </c>
      <c r="H13" s="103" t="s">
        <v>11</v>
      </c>
      <c r="I13" s="102"/>
      <c r="O13" s="13" t="s">
        <v>12</v>
      </c>
    </row>
    <row r="14" spans="1:15" ht="57" customHeight="1">
      <c r="A14" s="14" t="s">
        <v>13</v>
      </c>
      <c r="B14" s="27" t="s">
        <v>14</v>
      </c>
      <c r="C14" s="103"/>
      <c r="D14" s="103"/>
      <c r="E14" s="14" t="s">
        <v>13</v>
      </c>
      <c r="F14" s="27" t="s">
        <v>14</v>
      </c>
      <c r="G14" s="103"/>
      <c r="H14" s="103"/>
      <c r="I14" s="102"/>
      <c r="K14" s="15"/>
    </row>
    <row r="15" spans="1:15" ht="36" customHeight="1">
      <c r="A15" s="90" t="s">
        <v>80</v>
      </c>
      <c r="B15" s="91" t="s">
        <v>81</v>
      </c>
      <c r="C15" s="58"/>
      <c r="D15" s="98">
        <v>8447000</v>
      </c>
      <c r="E15" s="90" t="s">
        <v>80</v>
      </c>
      <c r="F15" s="91" t="s">
        <v>81</v>
      </c>
      <c r="G15" s="58"/>
      <c r="H15" s="98">
        <f>SUM(H16:H17)</f>
        <v>0</v>
      </c>
      <c r="I15" s="28">
        <f>H15+D15</f>
        <v>8447000</v>
      </c>
      <c r="K15" s="15"/>
    </row>
    <row r="16" spans="1:15" ht="64.5" customHeight="1">
      <c r="A16" s="92" t="s">
        <v>82</v>
      </c>
      <c r="B16" s="93" t="s">
        <v>83</v>
      </c>
      <c r="C16" s="94" t="s">
        <v>84</v>
      </c>
      <c r="D16" s="96">
        <v>2700000</v>
      </c>
      <c r="E16" s="92" t="s">
        <v>82</v>
      </c>
      <c r="F16" s="93" t="s">
        <v>83</v>
      </c>
      <c r="G16" s="94" t="s">
        <v>84</v>
      </c>
      <c r="H16" s="96">
        <v>-1452000</v>
      </c>
      <c r="I16" s="28">
        <f t="shared" ref="I16:I17" si="0">H16+D16</f>
        <v>1248000</v>
      </c>
      <c r="K16" s="15"/>
    </row>
    <row r="17" spans="1:11" ht="139.5" customHeight="1">
      <c r="A17" s="58"/>
      <c r="B17" s="27"/>
      <c r="C17" s="58"/>
      <c r="D17" s="58"/>
      <c r="E17" s="92" t="s">
        <v>85</v>
      </c>
      <c r="F17" s="97" t="s">
        <v>86</v>
      </c>
      <c r="G17" s="95" t="s">
        <v>95</v>
      </c>
      <c r="H17" s="96">
        <v>1452000</v>
      </c>
      <c r="I17" s="28">
        <f t="shared" si="0"/>
        <v>1452000</v>
      </c>
      <c r="K17" s="15"/>
    </row>
    <row r="18" spans="1:11" ht="45.75" customHeight="1">
      <c r="A18" s="38" t="s">
        <v>21</v>
      </c>
      <c r="B18" s="39" t="s">
        <v>22</v>
      </c>
      <c r="C18" s="16"/>
      <c r="D18" s="29">
        <v>36753520</v>
      </c>
      <c r="E18" s="38" t="s">
        <v>21</v>
      </c>
      <c r="F18" s="39" t="s">
        <v>22</v>
      </c>
      <c r="G18" s="16"/>
      <c r="H18" s="32">
        <f>SUM(H19:H49)</f>
        <v>-1027263</v>
      </c>
      <c r="I18" s="28">
        <f>H18+D18</f>
        <v>35726257</v>
      </c>
    </row>
    <row r="19" spans="1:11" ht="114" customHeight="1">
      <c r="A19" s="60" t="s">
        <v>30</v>
      </c>
      <c r="B19" s="60" t="s">
        <v>31</v>
      </c>
      <c r="C19" s="61" t="s">
        <v>32</v>
      </c>
      <c r="D19" s="63">
        <v>33200</v>
      </c>
      <c r="E19" s="60" t="s">
        <v>30</v>
      </c>
      <c r="F19" s="64" t="s">
        <v>31</v>
      </c>
      <c r="G19" s="65" t="s">
        <v>32</v>
      </c>
      <c r="H19" s="66">
        <v>-33200</v>
      </c>
      <c r="I19" s="28">
        <f t="shared" ref="I19:I49" si="1">H19+D19</f>
        <v>0</v>
      </c>
    </row>
    <row r="20" spans="1:11" ht="102.75" customHeight="1">
      <c r="A20" s="60" t="s">
        <v>30</v>
      </c>
      <c r="B20" s="60" t="s">
        <v>31</v>
      </c>
      <c r="C20" s="61" t="s">
        <v>33</v>
      </c>
      <c r="D20" s="63">
        <v>21000</v>
      </c>
      <c r="E20" s="60" t="s">
        <v>30</v>
      </c>
      <c r="F20" s="64" t="s">
        <v>31</v>
      </c>
      <c r="G20" s="65" t="s">
        <v>33</v>
      </c>
      <c r="H20" s="66">
        <v>-21000</v>
      </c>
      <c r="I20" s="28">
        <f t="shared" si="1"/>
        <v>0</v>
      </c>
    </row>
    <row r="21" spans="1:11" ht="102.75" customHeight="1">
      <c r="A21" s="60" t="s">
        <v>30</v>
      </c>
      <c r="B21" s="60" t="s">
        <v>31</v>
      </c>
      <c r="C21" s="61" t="s">
        <v>34</v>
      </c>
      <c r="D21" s="63">
        <v>12500</v>
      </c>
      <c r="E21" s="60" t="s">
        <v>30</v>
      </c>
      <c r="F21" s="64" t="s">
        <v>31</v>
      </c>
      <c r="G21" s="65" t="s">
        <v>34</v>
      </c>
      <c r="H21" s="66">
        <v>-12500</v>
      </c>
      <c r="I21" s="28">
        <f t="shared" si="1"/>
        <v>0</v>
      </c>
    </row>
    <row r="22" spans="1:11" ht="111.75" customHeight="1">
      <c r="A22" s="60" t="s">
        <v>30</v>
      </c>
      <c r="B22" s="60" t="s">
        <v>31</v>
      </c>
      <c r="C22" s="61" t="s">
        <v>35</v>
      </c>
      <c r="D22" s="63">
        <v>21000</v>
      </c>
      <c r="E22" s="60" t="s">
        <v>30</v>
      </c>
      <c r="F22" s="64" t="s">
        <v>31</v>
      </c>
      <c r="G22" s="65" t="s">
        <v>35</v>
      </c>
      <c r="H22" s="66">
        <v>-21000</v>
      </c>
      <c r="I22" s="28">
        <f t="shared" si="1"/>
        <v>0</v>
      </c>
    </row>
    <row r="23" spans="1:11" ht="111.75" customHeight="1">
      <c r="A23" s="60" t="s">
        <v>30</v>
      </c>
      <c r="B23" s="60" t="s">
        <v>31</v>
      </c>
      <c r="C23" s="61" t="s">
        <v>36</v>
      </c>
      <c r="D23" s="63">
        <v>21000</v>
      </c>
      <c r="E23" s="60" t="s">
        <v>30</v>
      </c>
      <c r="F23" s="60" t="s">
        <v>31</v>
      </c>
      <c r="G23" s="61" t="s">
        <v>36</v>
      </c>
      <c r="H23" s="66">
        <v>-21000</v>
      </c>
      <c r="I23" s="28">
        <f t="shared" si="1"/>
        <v>0</v>
      </c>
    </row>
    <row r="24" spans="1:11" ht="111.75" customHeight="1">
      <c r="A24" s="60" t="s">
        <v>30</v>
      </c>
      <c r="B24" s="60" t="s">
        <v>31</v>
      </c>
      <c r="C24" s="61" t="s">
        <v>37</v>
      </c>
      <c r="D24" s="63">
        <v>32500</v>
      </c>
      <c r="E24" s="60" t="s">
        <v>30</v>
      </c>
      <c r="F24" s="60" t="s">
        <v>31</v>
      </c>
      <c r="G24" s="61" t="s">
        <v>37</v>
      </c>
      <c r="H24" s="66">
        <v>-32500</v>
      </c>
      <c r="I24" s="28">
        <f t="shared" si="1"/>
        <v>0</v>
      </c>
    </row>
    <row r="25" spans="1:11" ht="111.75" customHeight="1">
      <c r="A25" s="60" t="s">
        <v>30</v>
      </c>
      <c r="B25" s="60" t="s">
        <v>31</v>
      </c>
      <c r="C25" s="61" t="s">
        <v>38</v>
      </c>
      <c r="D25" s="63">
        <v>32500</v>
      </c>
      <c r="E25" s="60" t="s">
        <v>30</v>
      </c>
      <c r="F25" s="60" t="s">
        <v>31</v>
      </c>
      <c r="G25" s="61" t="s">
        <v>38</v>
      </c>
      <c r="H25" s="66">
        <v>-10000</v>
      </c>
      <c r="I25" s="28">
        <f t="shared" si="1"/>
        <v>22500</v>
      </c>
    </row>
    <row r="26" spans="1:11" ht="124.5" customHeight="1">
      <c r="A26" s="60" t="s">
        <v>30</v>
      </c>
      <c r="B26" s="60" t="s">
        <v>31</v>
      </c>
      <c r="C26" s="61" t="s">
        <v>39</v>
      </c>
      <c r="D26" s="63">
        <v>12500</v>
      </c>
      <c r="E26" s="60" t="s">
        <v>30</v>
      </c>
      <c r="F26" s="60" t="s">
        <v>31</v>
      </c>
      <c r="G26" s="61" t="s">
        <v>39</v>
      </c>
      <c r="H26" s="66">
        <v>-12500</v>
      </c>
      <c r="I26" s="28">
        <f t="shared" si="1"/>
        <v>0</v>
      </c>
    </row>
    <row r="27" spans="1:11" ht="124.5" customHeight="1">
      <c r="A27" s="64" t="s">
        <v>30</v>
      </c>
      <c r="B27" s="64" t="s">
        <v>31</v>
      </c>
      <c r="C27" s="65" t="s">
        <v>40</v>
      </c>
      <c r="D27" s="63">
        <v>32500</v>
      </c>
      <c r="E27" s="60" t="s">
        <v>30</v>
      </c>
      <c r="F27" s="64" t="s">
        <v>31</v>
      </c>
      <c r="G27" s="65" t="s">
        <v>41</v>
      </c>
      <c r="H27" s="66">
        <v>-8000</v>
      </c>
      <c r="I27" s="28">
        <f t="shared" si="1"/>
        <v>24500</v>
      </c>
    </row>
    <row r="28" spans="1:11" ht="124.5" customHeight="1">
      <c r="A28" s="64" t="s">
        <v>30</v>
      </c>
      <c r="B28" s="64" t="s">
        <v>31</v>
      </c>
      <c r="C28" s="65" t="s">
        <v>42</v>
      </c>
      <c r="D28" s="63">
        <v>12500</v>
      </c>
      <c r="E28" s="60" t="s">
        <v>30</v>
      </c>
      <c r="F28" s="64" t="s">
        <v>31</v>
      </c>
      <c r="G28" s="65" t="s">
        <v>42</v>
      </c>
      <c r="H28" s="66">
        <v>-12500</v>
      </c>
      <c r="I28" s="28">
        <f t="shared" si="1"/>
        <v>0</v>
      </c>
    </row>
    <row r="29" spans="1:11" ht="124.5" customHeight="1">
      <c r="A29" s="64" t="s">
        <v>30</v>
      </c>
      <c r="B29" s="64" t="s">
        <v>31</v>
      </c>
      <c r="C29" s="65" t="s">
        <v>43</v>
      </c>
      <c r="D29" s="66">
        <v>15832</v>
      </c>
      <c r="E29" s="60" t="s">
        <v>30</v>
      </c>
      <c r="F29" s="64" t="s">
        <v>31</v>
      </c>
      <c r="G29" s="65" t="s">
        <v>43</v>
      </c>
      <c r="H29" s="67">
        <v>-15832</v>
      </c>
      <c r="I29" s="28">
        <f t="shared" si="1"/>
        <v>0</v>
      </c>
    </row>
    <row r="30" spans="1:11" ht="124.5" customHeight="1">
      <c r="A30" s="64" t="s">
        <v>30</v>
      </c>
      <c r="B30" s="64" t="s">
        <v>31</v>
      </c>
      <c r="C30" s="65" t="s">
        <v>44</v>
      </c>
      <c r="D30" s="66">
        <v>31664</v>
      </c>
      <c r="E30" s="60" t="s">
        <v>30</v>
      </c>
      <c r="F30" s="68" t="s">
        <v>45</v>
      </c>
      <c r="G30" s="65" t="s">
        <v>46</v>
      </c>
      <c r="H30" s="67">
        <v>-31664</v>
      </c>
      <c r="I30" s="28">
        <f t="shared" si="1"/>
        <v>0</v>
      </c>
    </row>
    <row r="31" spans="1:11" ht="124.5" customHeight="1">
      <c r="A31" s="64" t="s">
        <v>30</v>
      </c>
      <c r="B31" s="69" t="s">
        <v>47</v>
      </c>
      <c r="C31" s="70" t="s">
        <v>48</v>
      </c>
      <c r="D31" s="66">
        <v>15875</v>
      </c>
      <c r="E31" s="89" t="s">
        <v>30</v>
      </c>
      <c r="F31" s="69" t="s">
        <v>47</v>
      </c>
      <c r="G31" s="70" t="s">
        <v>48</v>
      </c>
      <c r="H31" s="67">
        <v>-15875</v>
      </c>
      <c r="I31" s="28">
        <f t="shared" si="1"/>
        <v>0</v>
      </c>
    </row>
    <row r="32" spans="1:11" ht="124.5" customHeight="1">
      <c r="A32" s="64" t="s">
        <v>30</v>
      </c>
      <c r="B32" s="69" t="s">
        <v>47</v>
      </c>
      <c r="C32" s="65" t="s">
        <v>49</v>
      </c>
      <c r="D32" s="66">
        <v>7916</v>
      </c>
      <c r="E32" s="89" t="s">
        <v>30</v>
      </c>
      <c r="F32" s="69" t="s">
        <v>47</v>
      </c>
      <c r="G32" s="65" t="s">
        <v>49</v>
      </c>
      <c r="H32" s="67">
        <v>-7916</v>
      </c>
      <c r="I32" s="28">
        <f t="shared" si="1"/>
        <v>0</v>
      </c>
    </row>
    <row r="33" spans="1:9" ht="124.5" customHeight="1">
      <c r="A33" s="64" t="s">
        <v>30</v>
      </c>
      <c r="B33" s="69" t="s">
        <v>47</v>
      </c>
      <c r="C33" s="65" t="s">
        <v>50</v>
      </c>
      <c r="D33" s="66">
        <v>23748</v>
      </c>
      <c r="E33" s="89" t="s">
        <v>30</v>
      </c>
      <c r="F33" s="69" t="s">
        <v>47</v>
      </c>
      <c r="G33" s="65" t="s">
        <v>50</v>
      </c>
      <c r="H33" s="67">
        <v>-23748</v>
      </c>
      <c r="I33" s="28">
        <f t="shared" si="1"/>
        <v>0</v>
      </c>
    </row>
    <row r="34" spans="1:9" ht="117.75" customHeight="1">
      <c r="A34" s="64" t="s">
        <v>30</v>
      </c>
      <c r="B34" s="69" t="s">
        <v>47</v>
      </c>
      <c r="C34" s="66" t="s">
        <v>51</v>
      </c>
      <c r="D34" s="66">
        <v>23748</v>
      </c>
      <c r="E34" s="89" t="s">
        <v>30</v>
      </c>
      <c r="F34" s="69" t="s">
        <v>47</v>
      </c>
      <c r="G34" s="66" t="s">
        <v>51</v>
      </c>
      <c r="H34" s="67">
        <v>-23748</v>
      </c>
      <c r="I34" s="28">
        <f t="shared" si="1"/>
        <v>0</v>
      </c>
    </row>
    <row r="35" spans="1:9" ht="124.5" customHeight="1">
      <c r="A35" s="64" t="s">
        <v>30</v>
      </c>
      <c r="B35" s="69" t="s">
        <v>47</v>
      </c>
      <c r="C35" s="65" t="s">
        <v>52</v>
      </c>
      <c r="D35" s="66">
        <v>47496</v>
      </c>
      <c r="E35" s="89" t="s">
        <v>30</v>
      </c>
      <c r="F35" s="69" t="s">
        <v>47</v>
      </c>
      <c r="G35" s="65" t="s">
        <v>52</v>
      </c>
      <c r="H35" s="67">
        <v>-15000</v>
      </c>
      <c r="I35" s="28">
        <f t="shared" si="1"/>
        <v>32496</v>
      </c>
    </row>
    <row r="36" spans="1:9" ht="124.5" customHeight="1">
      <c r="A36" s="64" t="s">
        <v>30</v>
      </c>
      <c r="B36" s="69" t="s">
        <v>47</v>
      </c>
      <c r="C36" s="65" t="s">
        <v>53</v>
      </c>
      <c r="D36" s="66">
        <v>39580</v>
      </c>
      <c r="E36" s="89" t="s">
        <v>30</v>
      </c>
      <c r="F36" s="69" t="s">
        <v>47</v>
      </c>
      <c r="G36" s="65" t="s">
        <v>53</v>
      </c>
      <c r="H36" s="67">
        <v>-39580</v>
      </c>
      <c r="I36" s="28">
        <f t="shared" si="1"/>
        <v>0</v>
      </c>
    </row>
    <row r="37" spans="1:9" ht="124.5" customHeight="1">
      <c r="A37" s="64" t="s">
        <v>30</v>
      </c>
      <c r="B37" s="69" t="s">
        <v>47</v>
      </c>
      <c r="C37" s="65" t="s">
        <v>54</v>
      </c>
      <c r="D37" s="66">
        <v>31664</v>
      </c>
      <c r="E37" s="89" t="s">
        <v>30</v>
      </c>
      <c r="F37" s="69" t="s">
        <v>47</v>
      </c>
      <c r="G37" s="65" t="s">
        <v>54</v>
      </c>
      <c r="H37" s="67">
        <v>-31664</v>
      </c>
      <c r="I37" s="28">
        <f t="shared" si="1"/>
        <v>0</v>
      </c>
    </row>
    <row r="38" spans="1:9" ht="124.5" customHeight="1">
      <c r="A38" s="64" t="s">
        <v>30</v>
      </c>
      <c r="B38" s="69" t="s">
        <v>47</v>
      </c>
      <c r="C38" s="65" t="s">
        <v>55</v>
      </c>
      <c r="D38" s="66">
        <v>31664</v>
      </c>
      <c r="E38" s="89" t="s">
        <v>30</v>
      </c>
      <c r="F38" s="69" t="s">
        <v>47</v>
      </c>
      <c r="G38" s="65" t="s">
        <v>55</v>
      </c>
      <c r="H38" s="67">
        <v>-10000</v>
      </c>
      <c r="I38" s="28">
        <f t="shared" si="1"/>
        <v>21664</v>
      </c>
    </row>
    <row r="39" spans="1:9" ht="124.5" customHeight="1">
      <c r="A39" s="64" t="s">
        <v>30</v>
      </c>
      <c r="B39" s="69" t="s">
        <v>47</v>
      </c>
      <c r="C39" s="65" t="s">
        <v>56</v>
      </c>
      <c r="D39" s="66">
        <v>47496</v>
      </c>
      <c r="E39" s="89" t="s">
        <v>30</v>
      </c>
      <c r="F39" s="69" t="s">
        <v>47</v>
      </c>
      <c r="G39" s="65" t="s">
        <v>56</v>
      </c>
      <c r="H39" s="67">
        <v>-15000</v>
      </c>
      <c r="I39" s="28">
        <f t="shared" si="1"/>
        <v>32496</v>
      </c>
    </row>
    <row r="40" spans="1:9" ht="124.5" customHeight="1">
      <c r="A40" s="64" t="s">
        <v>30</v>
      </c>
      <c r="B40" s="69" t="s">
        <v>47</v>
      </c>
      <c r="C40" s="65" t="s">
        <v>57</v>
      </c>
      <c r="D40" s="66">
        <v>15832</v>
      </c>
      <c r="E40" s="64" t="s">
        <v>30</v>
      </c>
      <c r="F40" s="69" t="s">
        <v>47</v>
      </c>
      <c r="G40" s="65" t="s">
        <v>57</v>
      </c>
      <c r="H40" s="67">
        <v>-15832</v>
      </c>
      <c r="I40" s="28">
        <f t="shared" si="1"/>
        <v>0</v>
      </c>
    </row>
    <row r="41" spans="1:9" ht="124.5" customHeight="1">
      <c r="A41" s="64" t="s">
        <v>30</v>
      </c>
      <c r="B41" s="69" t="s">
        <v>47</v>
      </c>
      <c r="C41" s="65" t="s">
        <v>58</v>
      </c>
      <c r="D41" s="66">
        <v>15832</v>
      </c>
      <c r="E41" s="64" t="s">
        <v>30</v>
      </c>
      <c r="F41" s="69" t="s">
        <v>47</v>
      </c>
      <c r="G41" s="65" t="s">
        <v>58</v>
      </c>
      <c r="H41" s="67">
        <v>-15832</v>
      </c>
      <c r="I41" s="28">
        <f t="shared" si="1"/>
        <v>0</v>
      </c>
    </row>
    <row r="42" spans="1:9" ht="124.5" customHeight="1">
      <c r="A42" s="64" t="s">
        <v>30</v>
      </c>
      <c r="B42" s="69" t="s">
        <v>47</v>
      </c>
      <c r="C42" s="65" t="s">
        <v>59</v>
      </c>
      <c r="D42" s="66">
        <v>15832</v>
      </c>
      <c r="E42" s="64" t="s">
        <v>30</v>
      </c>
      <c r="F42" s="69" t="s">
        <v>47</v>
      </c>
      <c r="G42" s="65" t="s">
        <v>59</v>
      </c>
      <c r="H42" s="67">
        <v>-15832</v>
      </c>
      <c r="I42" s="28">
        <f t="shared" si="1"/>
        <v>0</v>
      </c>
    </row>
    <row r="43" spans="1:9" ht="124.5" customHeight="1">
      <c r="A43" s="64" t="s">
        <v>30</v>
      </c>
      <c r="B43" s="69" t="s">
        <v>47</v>
      </c>
      <c r="C43" s="65" t="s">
        <v>60</v>
      </c>
      <c r="D43" s="66">
        <v>23748</v>
      </c>
      <c r="E43" s="64" t="s">
        <v>30</v>
      </c>
      <c r="F43" s="69" t="s">
        <v>47</v>
      </c>
      <c r="G43" s="65" t="s">
        <v>60</v>
      </c>
      <c r="H43" s="67">
        <v>-23748</v>
      </c>
      <c r="I43" s="28">
        <f t="shared" si="1"/>
        <v>0</v>
      </c>
    </row>
    <row r="44" spans="1:9" ht="124.5" customHeight="1">
      <c r="A44" s="64" t="s">
        <v>30</v>
      </c>
      <c r="B44" s="69" t="s">
        <v>47</v>
      </c>
      <c r="C44" s="65" t="s">
        <v>61</v>
      </c>
      <c r="D44" s="66">
        <v>7936</v>
      </c>
      <c r="E44" s="71" t="s">
        <v>30</v>
      </c>
      <c r="F44" s="72" t="s">
        <v>47</v>
      </c>
      <c r="G44" s="73" t="s">
        <v>62</v>
      </c>
      <c r="H44" s="74">
        <v>-7936</v>
      </c>
      <c r="I44" s="28">
        <f t="shared" si="1"/>
        <v>0</v>
      </c>
    </row>
    <row r="45" spans="1:9" ht="121.5" customHeight="1">
      <c r="A45" s="64"/>
      <c r="B45" s="69"/>
      <c r="C45" s="65"/>
      <c r="D45" s="66"/>
      <c r="E45" s="60" t="s">
        <v>63</v>
      </c>
      <c r="F45" s="76" t="s">
        <v>64</v>
      </c>
      <c r="G45" s="62" t="s">
        <v>65</v>
      </c>
      <c r="H45" s="67">
        <v>10044</v>
      </c>
      <c r="I45" s="28">
        <f t="shared" si="1"/>
        <v>10044</v>
      </c>
    </row>
    <row r="46" spans="1:9" ht="99.75" customHeight="1">
      <c r="A46" s="78" t="s">
        <v>66</v>
      </c>
      <c r="B46" s="79" t="s">
        <v>67</v>
      </c>
      <c r="C46" s="80" t="s">
        <v>68</v>
      </c>
      <c r="D46" s="77">
        <v>200000</v>
      </c>
      <c r="E46" s="78" t="s">
        <v>66</v>
      </c>
      <c r="F46" s="79" t="s">
        <v>67</v>
      </c>
      <c r="G46" s="80" t="s">
        <v>68</v>
      </c>
      <c r="H46" s="75">
        <v>-200000</v>
      </c>
      <c r="I46" s="28">
        <f t="shared" si="1"/>
        <v>0</v>
      </c>
    </row>
    <row r="47" spans="1:9" ht="107.25" customHeight="1">
      <c r="A47" s="78" t="s">
        <v>66</v>
      </c>
      <c r="B47" s="79" t="s">
        <v>67</v>
      </c>
      <c r="C47" s="80" t="s">
        <v>69</v>
      </c>
      <c r="D47" s="77">
        <v>168000</v>
      </c>
      <c r="E47" s="78" t="s">
        <v>66</v>
      </c>
      <c r="F47" s="79" t="s">
        <v>67</v>
      </c>
      <c r="G47" s="80" t="s">
        <v>69</v>
      </c>
      <c r="H47" s="66">
        <v>-168000</v>
      </c>
      <c r="I47" s="28">
        <f t="shared" si="1"/>
        <v>0</v>
      </c>
    </row>
    <row r="48" spans="1:9" ht="124.5" customHeight="1">
      <c r="A48" s="78" t="s">
        <v>66</v>
      </c>
      <c r="B48" s="79" t="s">
        <v>67</v>
      </c>
      <c r="C48" s="81" t="s">
        <v>70</v>
      </c>
      <c r="D48" s="82">
        <v>200000</v>
      </c>
      <c r="E48" s="78" t="s">
        <v>66</v>
      </c>
      <c r="F48" s="79" t="s">
        <v>67</v>
      </c>
      <c r="G48" s="81" t="s">
        <v>70</v>
      </c>
      <c r="H48" s="66">
        <v>-200000</v>
      </c>
      <c r="I48" s="28">
        <f t="shared" si="1"/>
        <v>0</v>
      </c>
    </row>
    <row r="49" spans="1:9" ht="96" customHeight="1">
      <c r="A49" s="40"/>
      <c r="B49" s="41"/>
      <c r="C49" s="42"/>
      <c r="D49" s="43"/>
      <c r="E49" s="83" t="s">
        <v>71</v>
      </c>
      <c r="F49" s="45" t="s">
        <v>72</v>
      </c>
      <c r="G49" s="84" t="s">
        <v>73</v>
      </c>
      <c r="H49" s="44">
        <v>24100</v>
      </c>
      <c r="I49" s="28">
        <f t="shared" si="1"/>
        <v>24100</v>
      </c>
    </row>
    <row r="50" spans="1:9" ht="87" customHeight="1">
      <c r="A50" s="47" t="s">
        <v>23</v>
      </c>
      <c r="B50" s="48" t="s">
        <v>24</v>
      </c>
      <c r="C50" s="16"/>
      <c r="D50" s="50">
        <v>579027038.5</v>
      </c>
      <c r="E50" s="47" t="s">
        <v>23</v>
      </c>
      <c r="F50" s="48" t="s">
        <v>24</v>
      </c>
      <c r="G50" s="16"/>
      <c r="H50" s="49">
        <f>SUM(H51:H54)</f>
        <v>0</v>
      </c>
      <c r="I50" s="28">
        <f t="shared" ref="I50:I62" si="2">H50+D50</f>
        <v>579027038.5</v>
      </c>
    </row>
    <row r="51" spans="1:9" ht="87" customHeight="1">
      <c r="A51" s="85" t="s">
        <v>76</v>
      </c>
      <c r="B51" s="18" t="s">
        <v>27</v>
      </c>
      <c r="C51" s="16" t="s">
        <v>77</v>
      </c>
      <c r="D51" s="86">
        <v>17100000</v>
      </c>
      <c r="E51" s="85" t="s">
        <v>76</v>
      </c>
      <c r="F51" s="18" t="s">
        <v>27</v>
      </c>
      <c r="G51" s="16" t="s">
        <v>77</v>
      </c>
      <c r="H51" s="44">
        <v>-12150000</v>
      </c>
      <c r="I51" s="28">
        <f t="shared" si="2"/>
        <v>4950000</v>
      </c>
    </row>
    <row r="52" spans="1:9" ht="87" customHeight="1">
      <c r="A52" s="47"/>
      <c r="B52" s="48"/>
      <c r="C52" s="16"/>
      <c r="D52" s="50"/>
      <c r="E52" s="87" t="s">
        <v>78</v>
      </c>
      <c r="F52" s="88" t="s">
        <v>79</v>
      </c>
      <c r="G52" s="16" t="s">
        <v>77</v>
      </c>
      <c r="H52" s="44">
        <v>12150000</v>
      </c>
      <c r="I52" s="28">
        <f t="shared" si="2"/>
        <v>12150000</v>
      </c>
    </row>
    <row r="53" spans="1:9" ht="113.25" customHeight="1">
      <c r="A53" s="59">
        <v>1217310</v>
      </c>
      <c r="B53" s="18" t="s">
        <v>27</v>
      </c>
      <c r="C53" s="16" t="s">
        <v>28</v>
      </c>
      <c r="D53" s="36">
        <v>300000</v>
      </c>
      <c r="E53" s="59">
        <v>1217310</v>
      </c>
      <c r="F53" s="18" t="s">
        <v>27</v>
      </c>
      <c r="G53" s="16" t="s">
        <v>28</v>
      </c>
      <c r="H53" s="36">
        <v>-300000</v>
      </c>
      <c r="I53" s="28">
        <f t="shared" si="2"/>
        <v>0</v>
      </c>
    </row>
    <row r="54" spans="1:9" ht="81.75" customHeight="1">
      <c r="A54" s="34"/>
      <c r="B54" s="33"/>
      <c r="C54" s="35"/>
      <c r="D54" s="57"/>
      <c r="E54" s="59">
        <v>1216011</v>
      </c>
      <c r="F54" s="18" t="s">
        <v>75</v>
      </c>
      <c r="G54" s="46" t="s">
        <v>29</v>
      </c>
      <c r="H54" s="36">
        <v>300000</v>
      </c>
      <c r="I54" s="28">
        <f t="shared" si="2"/>
        <v>300000</v>
      </c>
    </row>
    <row r="55" spans="1:9" ht="57" customHeight="1">
      <c r="A55" s="51">
        <v>1110000</v>
      </c>
      <c r="B55" s="99" t="s">
        <v>87</v>
      </c>
      <c r="C55" s="35"/>
      <c r="D55" s="100">
        <v>54734416</v>
      </c>
      <c r="E55" s="51">
        <v>1110000</v>
      </c>
      <c r="F55" s="99" t="s">
        <v>87</v>
      </c>
      <c r="G55" s="46"/>
      <c r="H55" s="50">
        <f>SUM(H56:H59)</f>
        <v>0</v>
      </c>
      <c r="I55" s="28">
        <f t="shared" si="2"/>
        <v>54734416</v>
      </c>
    </row>
    <row r="56" spans="1:9" ht="104.25" customHeight="1">
      <c r="A56" s="101">
        <v>1117670</v>
      </c>
      <c r="B56" s="55" t="s">
        <v>20</v>
      </c>
      <c r="C56" s="16" t="s">
        <v>90</v>
      </c>
      <c r="D56" s="86">
        <v>2116661</v>
      </c>
      <c r="E56" s="101">
        <v>1117670</v>
      </c>
      <c r="F56" s="55" t="s">
        <v>20</v>
      </c>
      <c r="G56" s="16" t="s">
        <v>90</v>
      </c>
      <c r="H56" s="36">
        <v>-718000</v>
      </c>
      <c r="I56" s="28">
        <f t="shared" si="2"/>
        <v>1398661</v>
      </c>
    </row>
    <row r="57" spans="1:9" ht="81.75" customHeight="1">
      <c r="A57" s="101">
        <v>1117670</v>
      </c>
      <c r="B57" s="55" t="s">
        <v>20</v>
      </c>
      <c r="C57" s="16" t="s">
        <v>91</v>
      </c>
      <c r="D57" s="86">
        <v>2000000</v>
      </c>
      <c r="E57" s="101">
        <v>1117670</v>
      </c>
      <c r="F57" s="55" t="s">
        <v>20</v>
      </c>
      <c r="G57" s="16" t="s">
        <v>91</v>
      </c>
      <c r="H57" s="36">
        <v>350000</v>
      </c>
      <c r="I57" s="28">
        <f t="shared" si="2"/>
        <v>2350000</v>
      </c>
    </row>
    <row r="58" spans="1:9" ht="90.75" customHeight="1">
      <c r="A58" s="34"/>
      <c r="B58" s="33"/>
      <c r="C58" s="35"/>
      <c r="D58" s="57"/>
      <c r="E58" s="34">
        <v>1115031</v>
      </c>
      <c r="F58" s="33" t="s">
        <v>88</v>
      </c>
      <c r="G58" s="33" t="s">
        <v>92</v>
      </c>
      <c r="H58" s="36">
        <v>68000</v>
      </c>
      <c r="I58" s="28">
        <f t="shared" si="2"/>
        <v>68000</v>
      </c>
    </row>
    <row r="59" spans="1:9" ht="156" customHeight="1">
      <c r="A59" s="34">
        <v>1115061</v>
      </c>
      <c r="B59" s="33" t="s">
        <v>89</v>
      </c>
      <c r="C59" s="16" t="s">
        <v>93</v>
      </c>
      <c r="D59" s="57">
        <v>205000</v>
      </c>
      <c r="E59" s="59">
        <v>1115061</v>
      </c>
      <c r="F59" s="18" t="s">
        <v>89</v>
      </c>
      <c r="G59" s="16" t="s">
        <v>93</v>
      </c>
      <c r="H59" s="36">
        <v>300000</v>
      </c>
      <c r="I59" s="28">
        <f t="shared" si="2"/>
        <v>505000</v>
      </c>
    </row>
    <row r="60" spans="1:9" ht="82.5" customHeight="1">
      <c r="A60" s="51">
        <v>1910000</v>
      </c>
      <c r="B60" s="52" t="s">
        <v>25</v>
      </c>
      <c r="C60" s="35"/>
      <c r="D60" s="53">
        <v>37140000</v>
      </c>
      <c r="E60" s="51">
        <v>1910000</v>
      </c>
      <c r="F60" s="52" t="s">
        <v>25</v>
      </c>
      <c r="G60" s="35"/>
      <c r="H60" s="56">
        <f>SUM(H61:H62)</f>
        <v>0</v>
      </c>
      <c r="I60" s="28">
        <f t="shared" si="2"/>
        <v>37140000</v>
      </c>
    </row>
    <row r="61" spans="1:9" ht="114" customHeight="1">
      <c r="A61" s="54">
        <v>1917670</v>
      </c>
      <c r="B61" s="55" t="s">
        <v>20</v>
      </c>
      <c r="C61" s="16" t="s">
        <v>26</v>
      </c>
      <c r="D61" s="37">
        <v>871500</v>
      </c>
      <c r="E61" s="54">
        <v>1917670</v>
      </c>
      <c r="F61" s="55" t="s">
        <v>20</v>
      </c>
      <c r="G61" s="16" t="s">
        <v>26</v>
      </c>
      <c r="H61" s="37">
        <v>-471500</v>
      </c>
      <c r="I61" s="28">
        <f t="shared" si="2"/>
        <v>400000</v>
      </c>
    </row>
    <row r="62" spans="1:9" ht="114" customHeight="1">
      <c r="A62" s="54"/>
      <c r="B62" s="55"/>
      <c r="C62" s="16"/>
      <c r="D62" s="37"/>
      <c r="E62" s="54">
        <v>1917670</v>
      </c>
      <c r="F62" s="55" t="s">
        <v>20</v>
      </c>
      <c r="G62" s="16" t="s">
        <v>94</v>
      </c>
      <c r="H62" s="37">
        <v>471500</v>
      </c>
      <c r="I62" s="28">
        <f t="shared" si="2"/>
        <v>471500</v>
      </c>
    </row>
    <row r="63" spans="1:9" ht="21" customHeight="1">
      <c r="A63" s="31"/>
      <c r="B63" s="19" t="s">
        <v>15</v>
      </c>
      <c r="C63" s="17"/>
      <c r="D63" s="20">
        <v>783752744.5</v>
      </c>
      <c r="E63" s="18"/>
      <c r="F63" s="18"/>
      <c r="G63" s="17"/>
      <c r="H63" s="20">
        <f>H60+H50+H18+H55+H15</f>
        <v>-1027263</v>
      </c>
      <c r="I63" s="28">
        <f>D63+H63</f>
        <v>782725481.5</v>
      </c>
    </row>
    <row r="64" spans="1:9" ht="84.75" customHeight="1">
      <c r="A64" s="21"/>
      <c r="B64" s="21" t="s">
        <v>16</v>
      </c>
      <c r="C64" s="22"/>
      <c r="D64" s="21"/>
      <c r="E64" s="21"/>
      <c r="F64" s="21" t="s">
        <v>17</v>
      </c>
      <c r="G64" s="21"/>
      <c r="H64" s="21"/>
      <c r="I64" s="30"/>
    </row>
    <row r="65" spans="1:10" ht="92.25" customHeight="1">
      <c r="A65" s="8"/>
      <c r="B65" s="8"/>
      <c r="C65" s="23"/>
      <c r="D65" s="8"/>
      <c r="E65" s="8"/>
      <c r="F65" s="21"/>
      <c r="G65" s="8"/>
      <c r="H65" s="8"/>
      <c r="I65" s="8"/>
    </row>
    <row r="66" spans="1:10" ht="71.25" customHeight="1">
      <c r="C66" s="24"/>
      <c r="D66" s="21"/>
      <c r="E66" s="21"/>
      <c r="F66" s="8"/>
    </row>
    <row r="67" spans="1:10" ht="81.75" hidden="1" customHeight="1">
      <c r="C67" s="24"/>
    </row>
    <row r="68" spans="1:10" ht="75.75" hidden="1" customHeight="1">
      <c r="C68" s="24"/>
    </row>
    <row r="69" spans="1:10" ht="100.5" hidden="1" customHeight="1">
      <c r="C69" s="24"/>
      <c r="D69" s="25"/>
    </row>
    <row r="70" spans="1:10" ht="48.75" hidden="1" customHeight="1">
      <c r="C70" s="24"/>
    </row>
    <row r="71" spans="1:10" ht="48.75" hidden="1" customHeight="1"/>
    <row r="72" spans="1:10" ht="48.75" hidden="1" customHeight="1"/>
    <row r="73" spans="1:10" ht="48.75" hidden="1" customHeight="1"/>
    <row r="74" spans="1:10" ht="48.75" hidden="1" customHeight="1"/>
    <row r="75" spans="1:10" ht="48.75" hidden="1" customHeight="1"/>
    <row r="76" spans="1:10" ht="120" customHeight="1"/>
    <row r="77" spans="1:10" ht="82.5" customHeight="1"/>
    <row r="78" spans="1:10" ht="57" customHeight="1">
      <c r="J78" s="8"/>
    </row>
    <row r="79" spans="1:10" ht="112.5" customHeight="1">
      <c r="J79" s="8"/>
    </row>
    <row r="80" spans="1:10" ht="165" customHeight="1">
      <c r="J80" s="8"/>
    </row>
    <row r="81" spans="10:10" ht="95.25" customHeight="1">
      <c r="J81" s="8"/>
    </row>
    <row r="82" spans="10:10" ht="38.25" customHeight="1">
      <c r="J82" s="8"/>
    </row>
    <row r="83" spans="10:10" ht="14.25">
      <c r="J83" s="8"/>
    </row>
    <row r="84" spans="10:10" ht="15.75" customHeight="1">
      <c r="J84" s="8"/>
    </row>
    <row r="86" spans="10:10" ht="12.75" customHeight="1"/>
    <row r="87" spans="10:10" ht="12.75" customHeight="1"/>
    <row r="88" spans="10:10" ht="12.75" customHeight="1"/>
    <row r="89" spans="10:10" ht="12.75" customHeight="1"/>
  </sheetData>
  <mergeCells count="10">
    <mergeCell ref="A5:H5"/>
    <mergeCell ref="A7:H7"/>
    <mergeCell ref="A8:H8"/>
    <mergeCell ref="A12:D12"/>
    <mergeCell ref="E12:H12"/>
    <mergeCell ref="I12:I14"/>
    <mergeCell ref="C13:C14"/>
    <mergeCell ref="D13:D14"/>
    <mergeCell ref="G13:G14"/>
    <mergeCell ref="H13:H14"/>
  </mergeCells>
  <pageMargins left="0.19685039370078741" right="0.19685039370078741" top="0.59055118110236227" bottom="1.1811023622047245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дод-3</vt:lpstr>
      <vt:lpstr>'дод-3'!Область_печати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2021-05-26T05:29:37Z</cp:lastPrinted>
  <dcterms:created xsi:type="dcterms:W3CDTF">2021-02-12T11:43:33Z</dcterms:created>
  <dcterms:modified xsi:type="dcterms:W3CDTF">2021-05-26T07:08:19Z</dcterms:modified>
</cp:coreProperties>
</file>