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640" windowHeight="11760"/>
  </bookViews>
  <sheets>
    <sheet name="дод-2" sheetId="1" r:id="rId1"/>
  </sheets>
  <definedNames>
    <definedName name="_xlnm._FilterDatabase" localSheetId="0" hidden="1">'дод-2'!$Q$3:$Q$367</definedName>
    <definedName name="Z_04E53ECC_33CE_44F8_8FF0_EA42138A4257_.wvu.FilterData" localSheetId="0" hidden="1">'дод-2'!$Q$3:$Q$367</definedName>
    <definedName name="Z_04E53ECC_33CE_44F8_8FF0_EA42138A4257_.wvu.PrintArea" localSheetId="0" hidden="1">'дод-2'!$A$1:$P$213</definedName>
    <definedName name="Z_0C872369_5674_4C64_BBCD_91C06A36BD45_.wvu.FilterData" localSheetId="0" hidden="1">'дод-2'!$Q$3:$Q$367</definedName>
    <definedName name="Z_142BDADE_8EEE_4D55_A46E_A5D7BFF22624_.wvu.FilterData" localSheetId="0" hidden="1">'дод-2'!$Q$3:$Q$367</definedName>
    <definedName name="Z_142BDADE_8EEE_4D55_A46E_A5D7BFF22624_.wvu.PrintArea" localSheetId="0" hidden="1">'дод-2'!$B$3:$P$214</definedName>
    <definedName name="Z_142BDADE_8EEE_4D55_A46E_A5D7BFF22624_.wvu.PrintTitles" localSheetId="0" hidden="1">'дод-2'!$7:$10</definedName>
    <definedName name="Z_19A6FC77_F3A5_4192_9C98_757A3D89AFDB_.wvu.FilterData" localSheetId="0" hidden="1">'дод-2'!$Q$3:$Q$367</definedName>
    <definedName name="Z_19A6FC77_F3A5_4192_9C98_757A3D89AFDB_.wvu.PrintArea" localSheetId="0" hidden="1">'дод-2'!$B$3:$P$214</definedName>
    <definedName name="Z_19A6FC77_F3A5_4192_9C98_757A3D89AFDB_.wvu.PrintTitles" localSheetId="0" hidden="1">'дод-2'!$7:$10</definedName>
    <definedName name="Z_22AF7575_DF4A_42A6_98F7_FBEE617103A1_.wvu.FilterData" localSheetId="0" hidden="1">'дод-2'!$B$13:$B$29</definedName>
    <definedName name="Z_2B769108_9AAB_4860_B4F1_D40DD5D5B45E_.wvu.FilterData" localSheetId="0" hidden="1">'дод-2'!$Q$3:$Q$367</definedName>
    <definedName name="Z_4EB55A6B_F8DC_4DCE_869E_AB1C0A02F86B_.wvu.FilterData" localSheetId="0" hidden="1">'дод-2'!$Q$3:$Q$367</definedName>
    <definedName name="Z_59C045E3_B47D_4F02_9A1F_4F5E5F0E010A_.wvu.FilterData" localSheetId="0" hidden="1">'дод-2'!$B$13:$B$29</definedName>
    <definedName name="Z_6BD54770_9FCF_4664_8C22_D09D36DAB1EA_.wvu.FilterData" localSheetId="0" hidden="1">'дод-2'!$Q$3:$Q$367</definedName>
    <definedName name="Z_7C41E561_2F59_4729_AD5D_C05B4E2D2F21_.wvu.FilterData" localSheetId="0" hidden="1">'дод-2'!$Q$3:$Q$367</definedName>
    <definedName name="Z_7C41E561_2F59_4729_AD5D_C05B4E2D2F21_.wvu.PrintArea" localSheetId="0" hidden="1">'дод-2'!$A$1:$P$213</definedName>
    <definedName name="Z_7EA7E1B2_5984_4467_BCE0_CC5B45C2D110_.wvu.FilterData" localSheetId="0" hidden="1">'дод-2'!$Q$3:$Q$367</definedName>
    <definedName name="Z_840710E1_DDC6_45E7_8C6C_ED509F600B08_.wvu.FilterData" localSheetId="0" hidden="1">'дод-2'!$Q$3:$Q$367</definedName>
    <definedName name="Z_843C4616_A473_42BA_A161_6FC18BCBBFD5_.wvu.FilterData" localSheetId="0" hidden="1">'дод-2'!$Q$3:$Q$367</definedName>
    <definedName name="Z_A289AE56_30B5_41CF_9F40_E93E61312986_.wvu.FilterData" localSheetId="0" hidden="1">'дод-2'!$B$13:$B$29</definedName>
    <definedName name="Z_ADDF830E_230E_4201_85CE_CB748BDB0105_.wvu.FilterData" localSheetId="0" hidden="1">'дод-2'!$Q$3:$Q$367</definedName>
    <definedName name="Z_B1565F61_56DE_4B48_86E3_BDDAE5E0BB9F_.wvu.FilterData" localSheetId="0" hidden="1">'дод-2'!$Q$3:$Q$367</definedName>
    <definedName name="Z_D6CDDB20_AF8D_4FD7_80C7_0F05F2F38070_.wvu.FilterData" localSheetId="0" hidden="1">'дод-2'!$B$13:$B$29</definedName>
    <definedName name="Z_D6CDDB20_AF8D_4FD7_80C7_0F05F2F38070_.wvu.Rows" localSheetId="0" hidden="1">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#REF!,'дод-2'!$212:$212</definedName>
    <definedName name="Z_D7B3E9E2_C5AD_4DD4_B880_833A241ECBF4_.wvu.FilterData" localSheetId="0" hidden="1">'дод-2'!$Q$3:$Q$367</definedName>
    <definedName name="Z_EE190F65_884D_4E70_A7C9_EAC06A70EE8E_.wvu.FilterData" localSheetId="0" hidden="1">'дод-2'!$Q$3:$Q$367</definedName>
    <definedName name="Z_EE190F65_884D_4E70_A7C9_EAC06A70EE8E_.wvu.PrintArea" localSheetId="0" hidden="1">'дод-2'!$A$1:$P$213</definedName>
    <definedName name="Z_F330B014_21D1_42C2_9FC5_CE10B6712341_.wvu.FilterData" localSheetId="0" hidden="1">'дод-2'!$B$13:$B$29</definedName>
    <definedName name="_xlnm.Print_Area" localSheetId="0">'дод-2'!$A$1:$P$213</definedName>
  </definedNames>
  <calcPr calcId="144525"/>
</workbook>
</file>

<file path=xl/calcChain.xml><?xml version="1.0" encoding="utf-8"?>
<calcChain xmlns="http://schemas.openxmlformats.org/spreadsheetml/2006/main">
  <c r="F166" i="1"/>
  <c r="G166"/>
  <c r="H166"/>
  <c r="I166"/>
  <c r="J166"/>
  <c r="K166"/>
  <c r="L166"/>
  <c r="M166"/>
  <c r="N166"/>
  <c r="O166"/>
  <c r="P166"/>
  <c r="E166"/>
  <c r="J169"/>
  <c r="P169" s="1"/>
  <c r="E169"/>
  <c r="E168"/>
  <c r="J62" l="1"/>
  <c r="E62"/>
  <c r="E162" l="1"/>
  <c r="E70" l="1"/>
  <c r="G56"/>
  <c r="F56"/>
  <c r="E205" l="1"/>
  <c r="E105" l="1"/>
  <c r="E115" l="1"/>
  <c r="E117"/>
  <c r="E118"/>
  <c r="J141"/>
  <c r="E141"/>
  <c r="K143"/>
  <c r="L143"/>
  <c r="M143"/>
  <c r="N143"/>
  <c r="O143"/>
  <c r="K197"/>
  <c r="L197"/>
  <c r="M197"/>
  <c r="N197"/>
  <c r="O197"/>
  <c r="J202"/>
  <c r="E202"/>
  <c r="P141" l="1"/>
  <c r="P202"/>
  <c r="E116"/>
  <c r="E200"/>
  <c r="J210" l="1"/>
  <c r="E210"/>
  <c r="J209"/>
  <c r="I209"/>
  <c r="H209"/>
  <c r="H197" s="1"/>
  <c r="H196" s="1"/>
  <c r="G209"/>
  <c r="F209"/>
  <c r="F197" s="1"/>
  <c r="J208"/>
  <c r="E208"/>
  <c r="J207"/>
  <c r="E207"/>
  <c r="J206"/>
  <c r="E206"/>
  <c r="J205"/>
  <c r="J204"/>
  <c r="E204"/>
  <c r="J203"/>
  <c r="E203"/>
  <c r="J201"/>
  <c r="E201"/>
  <c r="J200"/>
  <c r="P200" s="1"/>
  <c r="J199"/>
  <c r="P199" s="1"/>
  <c r="J198"/>
  <c r="E198"/>
  <c r="N196"/>
  <c r="M196"/>
  <c r="L196"/>
  <c r="K196"/>
  <c r="O196"/>
  <c r="J195"/>
  <c r="E195"/>
  <c r="J194"/>
  <c r="E194"/>
  <c r="J193"/>
  <c r="E193"/>
  <c r="J192"/>
  <c r="E192"/>
  <c r="J191"/>
  <c r="E191"/>
  <c r="J190"/>
  <c r="E190"/>
  <c r="J189"/>
  <c r="E189"/>
  <c r="O188"/>
  <c r="O186" s="1"/>
  <c r="O185" s="1"/>
  <c r="N188"/>
  <c r="N186" s="1"/>
  <c r="N185" s="1"/>
  <c r="M188"/>
  <c r="M186" s="1"/>
  <c r="M185" s="1"/>
  <c r="L188"/>
  <c r="L186" s="1"/>
  <c r="L185" s="1"/>
  <c r="K188"/>
  <c r="I188"/>
  <c r="I186" s="1"/>
  <c r="I185" s="1"/>
  <c r="H188"/>
  <c r="H186" s="1"/>
  <c r="H185" s="1"/>
  <c r="G188"/>
  <c r="G186" s="1"/>
  <c r="G185" s="1"/>
  <c r="F188"/>
  <c r="J187"/>
  <c r="E187"/>
  <c r="K186"/>
  <c r="K185" s="1"/>
  <c r="J184"/>
  <c r="E184"/>
  <c r="J183"/>
  <c r="J182" s="1"/>
  <c r="J181" s="1"/>
  <c r="E183"/>
  <c r="O182"/>
  <c r="O181" s="1"/>
  <c r="N182"/>
  <c r="N181" s="1"/>
  <c r="M182"/>
  <c r="M181" s="1"/>
  <c r="L182"/>
  <c r="L181" s="1"/>
  <c r="K182"/>
  <c r="K181" s="1"/>
  <c r="I182"/>
  <c r="I181" s="1"/>
  <c r="H182"/>
  <c r="H181" s="1"/>
  <c r="G182"/>
  <c r="G181" s="1"/>
  <c r="F182"/>
  <c r="F181" s="1"/>
  <c r="J180"/>
  <c r="E180"/>
  <c r="J179"/>
  <c r="E179"/>
  <c r="J178"/>
  <c r="E178"/>
  <c r="O177"/>
  <c r="O176" s="1"/>
  <c r="N177"/>
  <c r="N176" s="1"/>
  <c r="M177"/>
  <c r="M176" s="1"/>
  <c r="L177"/>
  <c r="L176" s="1"/>
  <c r="K177"/>
  <c r="K176" s="1"/>
  <c r="I177"/>
  <c r="I176" s="1"/>
  <c r="H177"/>
  <c r="H176" s="1"/>
  <c r="G177"/>
  <c r="G176" s="1"/>
  <c r="F177"/>
  <c r="F176" s="1"/>
  <c r="J175"/>
  <c r="E175"/>
  <c r="J174"/>
  <c r="E174"/>
  <c r="J173"/>
  <c r="E173"/>
  <c r="J172"/>
  <c r="P172" s="1"/>
  <c r="E172"/>
  <c r="J171"/>
  <c r="E171"/>
  <c r="J170"/>
  <c r="E170"/>
  <c r="J168"/>
  <c r="P168" s="1"/>
  <c r="J167"/>
  <c r="E167"/>
  <c r="J165"/>
  <c r="E165"/>
  <c r="J164"/>
  <c r="E164"/>
  <c r="J163"/>
  <c r="E163"/>
  <c r="J162"/>
  <c r="P162" s="1"/>
  <c r="J161"/>
  <c r="E161"/>
  <c r="J160"/>
  <c r="E160"/>
  <c r="O159"/>
  <c r="N159"/>
  <c r="M159"/>
  <c r="M157" s="1"/>
  <c r="M156" s="1"/>
  <c r="L159"/>
  <c r="K159"/>
  <c r="I159"/>
  <c r="I157" s="1"/>
  <c r="I156" s="1"/>
  <c r="H159"/>
  <c r="G159"/>
  <c r="G157" s="1"/>
  <c r="G156" s="1"/>
  <c r="F159"/>
  <c r="J158"/>
  <c r="E158"/>
  <c r="J155"/>
  <c r="P155" s="1"/>
  <c r="J154"/>
  <c r="E154"/>
  <c r="J153"/>
  <c r="E153"/>
  <c r="J152"/>
  <c r="E152"/>
  <c r="J151"/>
  <c r="E151"/>
  <c r="J150"/>
  <c r="E150"/>
  <c r="J149"/>
  <c r="E149"/>
  <c r="J148"/>
  <c r="E148"/>
  <c r="J147"/>
  <c r="E147"/>
  <c r="J146"/>
  <c r="E146"/>
  <c r="J145"/>
  <c r="E145"/>
  <c r="J144"/>
  <c r="E144"/>
  <c r="O142"/>
  <c r="N142"/>
  <c r="M142"/>
  <c r="L142"/>
  <c r="K142"/>
  <c r="I143"/>
  <c r="I142" s="1"/>
  <c r="H143"/>
  <c r="H142" s="1"/>
  <c r="G143"/>
  <c r="G142" s="1"/>
  <c r="F143"/>
  <c r="F142" s="1"/>
  <c r="J140"/>
  <c r="E140"/>
  <c r="J139"/>
  <c r="E139"/>
  <c r="J138"/>
  <c r="E138"/>
  <c r="J136"/>
  <c r="E136"/>
  <c r="J135"/>
  <c r="E135"/>
  <c r="J134"/>
  <c r="E134"/>
  <c r="J133"/>
  <c r="E133"/>
  <c r="J132"/>
  <c r="E132"/>
  <c r="O131"/>
  <c r="N131"/>
  <c r="M131"/>
  <c r="L131"/>
  <c r="K131"/>
  <c r="I131"/>
  <c r="H131"/>
  <c r="G131"/>
  <c r="F131"/>
  <c r="J130"/>
  <c r="E130"/>
  <c r="J129"/>
  <c r="E129"/>
  <c r="J128"/>
  <c r="E128"/>
  <c r="O127"/>
  <c r="N127"/>
  <c r="M127"/>
  <c r="L127"/>
  <c r="K127"/>
  <c r="I127"/>
  <c r="H127"/>
  <c r="G127"/>
  <c r="J126"/>
  <c r="E126"/>
  <c r="J125"/>
  <c r="E125"/>
  <c r="J124"/>
  <c r="J123" s="1"/>
  <c r="E124"/>
  <c r="O123"/>
  <c r="N123"/>
  <c r="M123"/>
  <c r="L123"/>
  <c r="K123"/>
  <c r="I123"/>
  <c r="H123"/>
  <c r="G123"/>
  <c r="F123"/>
  <c r="J122"/>
  <c r="E122"/>
  <c r="J121"/>
  <c r="E121"/>
  <c r="J118"/>
  <c r="J117"/>
  <c r="O116"/>
  <c r="N116"/>
  <c r="M116"/>
  <c r="L116"/>
  <c r="K116"/>
  <c r="I116"/>
  <c r="H116"/>
  <c r="G116"/>
  <c r="F116"/>
  <c r="J115"/>
  <c r="P115" s="1"/>
  <c r="J112"/>
  <c r="E112"/>
  <c r="J111"/>
  <c r="E111"/>
  <c r="J110"/>
  <c r="E110"/>
  <c r="J109"/>
  <c r="E109"/>
  <c r="J108"/>
  <c r="E108"/>
  <c r="J107"/>
  <c r="E107"/>
  <c r="J106"/>
  <c r="E106"/>
  <c r="J105"/>
  <c r="J104" s="1"/>
  <c r="O104"/>
  <c r="O99" s="1"/>
  <c r="O98" s="1"/>
  <c r="N104"/>
  <c r="N99" s="1"/>
  <c r="N98" s="1"/>
  <c r="M104"/>
  <c r="M99" s="1"/>
  <c r="M98" s="1"/>
  <c r="L104"/>
  <c r="L99" s="1"/>
  <c r="L98" s="1"/>
  <c r="K104"/>
  <c r="K99" s="1"/>
  <c r="K98" s="1"/>
  <c r="I104"/>
  <c r="I99" s="1"/>
  <c r="I98" s="1"/>
  <c r="H104"/>
  <c r="H99" s="1"/>
  <c r="H98" s="1"/>
  <c r="G104"/>
  <c r="G99" s="1"/>
  <c r="G98" s="1"/>
  <c r="F104"/>
  <c r="F99" s="1"/>
  <c r="F98" s="1"/>
  <c r="E104"/>
  <c r="J103"/>
  <c r="E103"/>
  <c r="J102"/>
  <c r="E102"/>
  <c r="J101"/>
  <c r="E101"/>
  <c r="J100"/>
  <c r="E100"/>
  <c r="J97"/>
  <c r="E97"/>
  <c r="J96"/>
  <c r="E96"/>
  <c r="J95"/>
  <c r="E95"/>
  <c r="J94"/>
  <c r="E94"/>
  <c r="J93"/>
  <c r="E93"/>
  <c r="J92"/>
  <c r="E92"/>
  <c r="J91"/>
  <c r="E91"/>
  <c r="O90"/>
  <c r="N90"/>
  <c r="M90"/>
  <c r="L90"/>
  <c r="K90"/>
  <c r="I90"/>
  <c r="H90"/>
  <c r="G90"/>
  <c r="F90"/>
  <c r="J89"/>
  <c r="P89" s="1"/>
  <c r="J88"/>
  <c r="P88" s="1"/>
  <c r="J86"/>
  <c r="J85" s="1"/>
  <c r="E86"/>
  <c r="O85"/>
  <c r="N85"/>
  <c r="M85"/>
  <c r="L85"/>
  <c r="K85"/>
  <c r="I85"/>
  <c r="H85"/>
  <c r="G85"/>
  <c r="F85"/>
  <c r="J84"/>
  <c r="E84"/>
  <c r="J83"/>
  <c r="E83"/>
  <c r="O82"/>
  <c r="N82"/>
  <c r="M82"/>
  <c r="L82"/>
  <c r="K82"/>
  <c r="I82"/>
  <c r="H82"/>
  <c r="G82"/>
  <c r="F82"/>
  <c r="J81"/>
  <c r="E81"/>
  <c r="J80"/>
  <c r="E80"/>
  <c r="J77"/>
  <c r="E77"/>
  <c r="J76"/>
  <c r="E76"/>
  <c r="J75"/>
  <c r="E75"/>
  <c r="J74"/>
  <c r="E74"/>
  <c r="J73"/>
  <c r="J72" s="1"/>
  <c r="E73"/>
  <c r="O72"/>
  <c r="N72"/>
  <c r="M72"/>
  <c r="L72"/>
  <c r="K72"/>
  <c r="I72"/>
  <c r="H72"/>
  <c r="G72"/>
  <c r="F72"/>
  <c r="J71"/>
  <c r="E71"/>
  <c r="J70"/>
  <c r="P70" s="1"/>
  <c r="J69"/>
  <c r="E69"/>
  <c r="J68"/>
  <c r="J67" s="1"/>
  <c r="E68"/>
  <c r="O67"/>
  <c r="N67"/>
  <c r="N65" s="1"/>
  <c r="M67"/>
  <c r="M65" s="1"/>
  <c r="L67"/>
  <c r="L65" s="1"/>
  <c r="K67"/>
  <c r="K65" s="1"/>
  <c r="I67"/>
  <c r="H67"/>
  <c r="G67"/>
  <c r="G65" s="1"/>
  <c r="G64" s="1"/>
  <c r="F67"/>
  <c r="J66"/>
  <c r="E66"/>
  <c r="J63"/>
  <c r="E63"/>
  <c r="P62"/>
  <c r="J61"/>
  <c r="E61"/>
  <c r="J60"/>
  <c r="E60"/>
  <c r="J59"/>
  <c r="E59"/>
  <c r="J58"/>
  <c r="E58"/>
  <c r="J57"/>
  <c r="E57"/>
  <c r="O56"/>
  <c r="N56"/>
  <c r="M56"/>
  <c r="L56"/>
  <c r="K56"/>
  <c r="I56"/>
  <c r="H56"/>
  <c r="J55"/>
  <c r="E55"/>
  <c r="J54"/>
  <c r="E54"/>
  <c r="O53"/>
  <c r="N53"/>
  <c r="M53"/>
  <c r="L53"/>
  <c r="K53"/>
  <c r="I53"/>
  <c r="H53"/>
  <c r="G53"/>
  <c r="F53"/>
  <c r="J52"/>
  <c r="E52"/>
  <c r="J51"/>
  <c r="E51"/>
  <c r="J50"/>
  <c r="E50"/>
  <c r="O49"/>
  <c r="N49"/>
  <c r="M49"/>
  <c r="L49"/>
  <c r="K49"/>
  <c r="I49"/>
  <c r="H49"/>
  <c r="G49"/>
  <c r="F49"/>
  <c r="J48"/>
  <c r="E48"/>
  <c r="J47"/>
  <c r="J46" s="1"/>
  <c r="E47"/>
  <c r="E46" s="1"/>
  <c r="O46"/>
  <c r="N46"/>
  <c r="M46"/>
  <c r="L46"/>
  <c r="K46"/>
  <c r="I46"/>
  <c r="H46"/>
  <c r="G46"/>
  <c r="F46"/>
  <c r="J45"/>
  <c r="E45"/>
  <c r="J44"/>
  <c r="E44"/>
  <c r="J43"/>
  <c r="E43"/>
  <c r="E42" s="1"/>
  <c r="O42"/>
  <c r="N42"/>
  <c r="M42"/>
  <c r="L42"/>
  <c r="K42"/>
  <c r="I42"/>
  <c r="H42"/>
  <c r="G42"/>
  <c r="F42"/>
  <c r="J41"/>
  <c r="E41"/>
  <c r="J40"/>
  <c r="E40"/>
  <c r="J39"/>
  <c r="E39"/>
  <c r="O38"/>
  <c r="N38"/>
  <c r="M38"/>
  <c r="L38"/>
  <c r="K38"/>
  <c r="I38"/>
  <c r="H38"/>
  <c r="G38"/>
  <c r="F38"/>
  <c r="J37"/>
  <c r="E37"/>
  <c r="J36"/>
  <c r="E36"/>
  <c r="O35"/>
  <c r="N35"/>
  <c r="N32" s="1"/>
  <c r="M35"/>
  <c r="L35"/>
  <c r="L32" s="1"/>
  <c r="K35"/>
  <c r="I35"/>
  <c r="I32" s="1"/>
  <c r="H35"/>
  <c r="G35"/>
  <c r="F35"/>
  <c r="J34"/>
  <c r="E34"/>
  <c r="J33"/>
  <c r="E33"/>
  <c r="J30"/>
  <c r="E30"/>
  <c r="J29"/>
  <c r="E29"/>
  <c r="J28"/>
  <c r="E28"/>
  <c r="J27"/>
  <c r="E27"/>
  <c r="J26"/>
  <c r="E26"/>
  <c r="J25"/>
  <c r="P25" s="1"/>
  <c r="J24"/>
  <c r="E24"/>
  <c r="J23"/>
  <c r="E23"/>
  <c r="J22"/>
  <c r="E22"/>
  <c r="J21"/>
  <c r="E21"/>
  <c r="J20"/>
  <c r="E20"/>
  <c r="J19"/>
  <c r="P19" s="1"/>
  <c r="J18"/>
  <c r="J17" s="1"/>
  <c r="E18"/>
  <c r="O17"/>
  <c r="O12" s="1"/>
  <c r="O11" s="1"/>
  <c r="N17"/>
  <c r="N12" s="1"/>
  <c r="N11" s="1"/>
  <c r="M17"/>
  <c r="M12" s="1"/>
  <c r="M11" s="1"/>
  <c r="L17"/>
  <c r="K17"/>
  <c r="K12" s="1"/>
  <c r="K11" s="1"/>
  <c r="I17"/>
  <c r="I12" s="1"/>
  <c r="I11" s="1"/>
  <c r="H17"/>
  <c r="H12" s="1"/>
  <c r="H11" s="1"/>
  <c r="G17"/>
  <c r="G12" s="1"/>
  <c r="G11" s="1"/>
  <c r="F17"/>
  <c r="J16"/>
  <c r="P16" s="1"/>
  <c r="P15" s="1"/>
  <c r="O15"/>
  <c r="N15"/>
  <c r="M15"/>
  <c r="L15"/>
  <c r="I15"/>
  <c r="H15"/>
  <c r="G15"/>
  <c r="F15"/>
  <c r="E15"/>
  <c r="J14"/>
  <c r="E14"/>
  <c r="J13"/>
  <c r="E13"/>
  <c r="L12"/>
  <c r="L11" s="1"/>
  <c r="H32" l="1"/>
  <c r="M32"/>
  <c r="G32"/>
  <c r="G31" s="1"/>
  <c r="O32"/>
  <c r="O31" s="1"/>
  <c r="K32"/>
  <c r="K31" s="1"/>
  <c r="F32"/>
  <c r="F31" s="1"/>
  <c r="J82"/>
  <c r="E53"/>
  <c r="P86"/>
  <c r="P85" s="1"/>
  <c r="H79"/>
  <c r="H78" s="1"/>
  <c r="I114"/>
  <c r="N114"/>
  <c r="N113" s="1"/>
  <c r="E56"/>
  <c r="E82"/>
  <c r="J197"/>
  <c r="G197"/>
  <c r="G196" s="1"/>
  <c r="I197"/>
  <c r="I196" s="1"/>
  <c r="P174"/>
  <c r="P183"/>
  <c r="E188"/>
  <c r="E186" s="1"/>
  <c r="E185" s="1"/>
  <c r="J188"/>
  <c r="J186" s="1"/>
  <c r="J185" s="1"/>
  <c r="K114"/>
  <c r="M114"/>
  <c r="O114"/>
  <c r="H114"/>
  <c r="H113" s="1"/>
  <c r="F114"/>
  <c r="G114"/>
  <c r="G113" s="1"/>
  <c r="L114"/>
  <c r="L113" s="1"/>
  <c r="G79"/>
  <c r="G78" s="1"/>
  <c r="I79"/>
  <c r="I78" s="1"/>
  <c r="L79"/>
  <c r="L78" s="1"/>
  <c r="I65"/>
  <c r="I64" s="1"/>
  <c r="J65"/>
  <c r="F65"/>
  <c r="F64" s="1"/>
  <c r="H65"/>
  <c r="H64" s="1"/>
  <c r="O65"/>
  <c r="O64" s="1"/>
  <c r="F79"/>
  <c r="F78" s="1"/>
  <c r="E143"/>
  <c r="E142" s="1"/>
  <c r="E131"/>
  <c r="P81"/>
  <c r="P94"/>
  <c r="P96"/>
  <c r="J116"/>
  <c r="J49"/>
  <c r="P80"/>
  <c r="P91"/>
  <c r="P93"/>
  <c r="P95"/>
  <c r="P97"/>
  <c r="P100"/>
  <c r="P102"/>
  <c r="J38"/>
  <c r="J35"/>
  <c r="K64"/>
  <c r="N79"/>
  <c r="N78" s="1"/>
  <c r="I113"/>
  <c r="F113"/>
  <c r="J177"/>
  <c r="J176" s="1"/>
  <c r="P101"/>
  <c r="J127"/>
  <c r="J131"/>
  <c r="P173"/>
  <c r="J15"/>
  <c r="E17"/>
  <c r="P26"/>
  <c r="P27"/>
  <c r="P28"/>
  <c r="P29"/>
  <c r="P30"/>
  <c r="P33"/>
  <c r="P34"/>
  <c r="H31"/>
  <c r="N31"/>
  <c r="P36"/>
  <c r="P37"/>
  <c r="P39"/>
  <c r="P40"/>
  <c r="P41"/>
  <c r="L31"/>
  <c r="P43"/>
  <c r="P44"/>
  <c r="P45"/>
  <c r="I31"/>
  <c r="J53"/>
  <c r="M64"/>
  <c r="P73"/>
  <c r="P72" s="1"/>
  <c r="P74"/>
  <c r="P75"/>
  <c r="P76"/>
  <c r="P77"/>
  <c r="J90"/>
  <c r="J79" s="1"/>
  <c r="J78" s="1"/>
  <c r="J143"/>
  <c r="J142" s="1"/>
  <c r="K157"/>
  <c r="K156" s="1"/>
  <c r="P164"/>
  <c r="P165"/>
  <c r="P167"/>
  <c r="P178"/>
  <c r="P179"/>
  <c r="J196"/>
  <c r="P189"/>
  <c r="P190"/>
  <c r="P191"/>
  <c r="P192"/>
  <c r="P193"/>
  <c r="P194"/>
  <c r="P195"/>
  <c r="P198"/>
  <c r="P201"/>
  <c r="P203"/>
  <c r="P204"/>
  <c r="P205"/>
  <c r="P206"/>
  <c r="E209"/>
  <c r="P209" s="1"/>
  <c r="F196"/>
  <c r="P207"/>
  <c r="P208"/>
  <c r="P210"/>
  <c r="F186"/>
  <c r="F185" s="1"/>
  <c r="P184"/>
  <c r="P182" s="1"/>
  <c r="P181" s="1"/>
  <c r="P187"/>
  <c r="P175"/>
  <c r="P163"/>
  <c r="J159"/>
  <c r="H157"/>
  <c r="H156" s="1"/>
  <c r="L157"/>
  <c r="L156" s="1"/>
  <c r="N157"/>
  <c r="N156" s="1"/>
  <c r="P129"/>
  <c r="P130"/>
  <c r="P103"/>
  <c r="J99"/>
  <c r="J98" s="1"/>
  <c r="K79"/>
  <c r="K78" s="1"/>
  <c r="M79"/>
  <c r="M78" s="1"/>
  <c r="O79"/>
  <c r="O78" s="1"/>
  <c r="P92"/>
  <c r="L64"/>
  <c r="N64"/>
  <c r="P68"/>
  <c r="P67" s="1"/>
  <c r="P69"/>
  <c r="M31"/>
  <c r="E12"/>
  <c r="E11" s="1"/>
  <c r="F12"/>
  <c r="F11" s="1"/>
  <c r="J12"/>
  <c r="J11" s="1"/>
  <c r="J64"/>
  <c r="F157"/>
  <c r="F156" s="1"/>
  <c r="E156" s="1"/>
  <c r="J56"/>
  <c r="P13"/>
  <c r="P14"/>
  <c r="P18"/>
  <c r="P17" s="1"/>
  <c r="P20"/>
  <c r="P21"/>
  <c r="P22"/>
  <c r="P23"/>
  <c r="P24"/>
  <c r="J42"/>
  <c r="P47"/>
  <c r="P46" s="1"/>
  <c r="P48"/>
  <c r="P50"/>
  <c r="P51"/>
  <c r="P52"/>
  <c r="P54"/>
  <c r="P55"/>
  <c r="P57"/>
  <c r="P58"/>
  <c r="P59"/>
  <c r="P60"/>
  <c r="P61"/>
  <c r="P63"/>
  <c r="P66"/>
  <c r="E67"/>
  <c r="P71"/>
  <c r="E72"/>
  <c r="P83"/>
  <c r="P84"/>
  <c r="E85"/>
  <c r="E90"/>
  <c r="E99"/>
  <c r="E98" s="1"/>
  <c r="P105"/>
  <c r="P104" s="1"/>
  <c r="P106"/>
  <c r="P107"/>
  <c r="P108"/>
  <c r="P109"/>
  <c r="P110"/>
  <c r="P111"/>
  <c r="P112"/>
  <c r="K113"/>
  <c r="M113"/>
  <c r="O113"/>
  <c r="P128"/>
  <c r="P127" s="1"/>
  <c r="E127"/>
  <c r="O157"/>
  <c r="O156" s="1"/>
  <c r="P180"/>
  <c r="E177"/>
  <c r="E176" s="1"/>
  <c r="P117"/>
  <c r="P118"/>
  <c r="P121"/>
  <c r="P122"/>
  <c r="E123"/>
  <c r="P124"/>
  <c r="P125"/>
  <c r="P126"/>
  <c r="P132"/>
  <c r="P133"/>
  <c r="P134"/>
  <c r="P135"/>
  <c r="P136"/>
  <c r="P138"/>
  <c r="P139"/>
  <c r="P140"/>
  <c r="P144"/>
  <c r="P145"/>
  <c r="P146"/>
  <c r="P147"/>
  <c r="P148"/>
  <c r="P149"/>
  <c r="P150"/>
  <c r="P151"/>
  <c r="P152"/>
  <c r="P153"/>
  <c r="P154"/>
  <c r="P158"/>
  <c r="E159"/>
  <c r="P160"/>
  <c r="P161"/>
  <c r="P170"/>
  <c r="P171"/>
  <c r="E182"/>
  <c r="E181" s="1"/>
  <c r="E35"/>
  <c r="E38"/>
  <c r="E49"/>
  <c r="J32" l="1"/>
  <c r="E32"/>
  <c r="E31" s="1"/>
  <c r="E157"/>
  <c r="E197"/>
  <c r="E196" s="1"/>
  <c r="E114"/>
  <c r="E113" s="1"/>
  <c r="J114"/>
  <c r="J113" s="1"/>
  <c r="G211"/>
  <c r="E65"/>
  <c r="E64" s="1"/>
  <c r="P65"/>
  <c r="P64" s="1"/>
  <c r="I211"/>
  <c r="P197"/>
  <c r="P196" s="1"/>
  <c r="P177"/>
  <c r="P176" s="1"/>
  <c r="J157"/>
  <c r="J156" s="1"/>
  <c r="P38"/>
  <c r="J31"/>
  <c r="P99"/>
  <c r="P98" s="1"/>
  <c r="P90"/>
  <c r="H211"/>
  <c r="K211"/>
  <c r="P159"/>
  <c r="P157" s="1"/>
  <c r="P156" s="1"/>
  <c r="P56"/>
  <c r="N211"/>
  <c r="P35"/>
  <c r="P131"/>
  <c r="P116"/>
  <c r="E79"/>
  <c r="E78" s="1"/>
  <c r="L211"/>
  <c r="P188"/>
  <c r="P186" s="1"/>
  <c r="P185" s="1"/>
  <c r="P42"/>
  <c r="F211"/>
  <c r="O211"/>
  <c r="M211"/>
  <c r="P53"/>
  <c r="P12"/>
  <c r="P11" s="1"/>
  <c r="P123"/>
  <c r="P82"/>
  <c r="P49"/>
  <c r="P143"/>
  <c r="P142" s="1"/>
  <c r="P32" l="1"/>
  <c r="P31" s="1"/>
  <c r="P114"/>
  <c r="J211"/>
  <c r="P79"/>
  <c r="P78" s="1"/>
  <c r="E211"/>
  <c r="P113"/>
  <c r="P211" l="1"/>
</calcChain>
</file>

<file path=xl/sharedStrings.xml><?xml version="1.0" encoding="utf-8"?>
<sst xmlns="http://schemas.openxmlformats.org/spreadsheetml/2006/main" count="642" uniqueCount="442">
  <si>
    <t>Розподіл</t>
  </si>
  <si>
    <t>код бюджету -19549000000</t>
  </si>
  <si>
    <t>видатків   бюджету Тернопільської
міської  територіальної громади 
  на 2021 рік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</si>
  <si>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</si>
  <si>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</si>
  <si>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</si>
  <si>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</si>
  <si>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</si>
  <si>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Загальний фонд</t>
  </si>
  <si>
    <t>Спеціальний фонд</t>
  </si>
  <si>
    <t>Разом</t>
  </si>
  <si>
    <t>Усього</t>
  </si>
  <si>
    <t>видатки споживання</t>
  </si>
  <si>
    <t xml:space="preserve">з них: </t>
  </si>
  <si>
    <t>видатки розвитку</t>
  </si>
  <si>
    <t>у тому числі бюджет розвитку</t>
  </si>
  <si>
    <t xml:space="preserve">оплата праці </t>
  </si>
  <si>
    <t xml:space="preserve"> комунальні послуги та енергоносії </t>
  </si>
  <si>
    <t>2</t>
  </si>
  <si>
    <t>0100000</t>
  </si>
  <si>
    <t>Міська рада - всього</t>
  </si>
  <si>
    <t>0110000</t>
  </si>
  <si>
    <t xml:space="preserve">Міська рада 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</si>
  <si>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</si>
  <si>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</si>
  <si>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</si>
  <si>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</si>
  <si>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0113242</t>
  </si>
  <si>
    <t>3242</t>
  </si>
  <si>
    <t>1090</t>
  </si>
  <si>
    <t>Інші заходи у сфері соціального захисту і соціального забезпечення  (Виплата допомоги на поховання непрацюючих громадян)</t>
  </si>
  <si>
    <t>0113180</t>
  </si>
  <si>
    <t>3180</t>
  </si>
  <si>
    <t>Соціальний захист ветеранів війни та праці</t>
  </si>
  <si>
    <t>0113182</t>
  </si>
  <si>
    <t>3182</t>
  </si>
  <si>
    <t>1030</t>
  </si>
  <si>
    <t>Надання фінансової  підтримки громадським організаціям інвалідів і ветеранів, діяльність яких має соціальну спрямованість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</si>
  <si>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</si>
  <si>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</si>
  <si>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</si>
  <si>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</si>
  <si>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</si>
  <si>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</si>
  <si>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</si>
  <si>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</si>
  <si>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</si>
  <si>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</si>
  <si>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0116086</t>
  </si>
  <si>
    <t>6086</t>
  </si>
  <si>
    <t>0610</t>
  </si>
  <si>
    <t>Інша діяльність щодо забезпечення  житлом громадян</t>
  </si>
  <si>
    <t>0117370</t>
  </si>
  <si>
    <t>7370</t>
  </si>
  <si>
    <t>0490</t>
  </si>
  <si>
    <t>Реалізація інших заходів щодо соціально - економічного розвитку територій</t>
  </si>
  <si>
    <t>0117130</t>
  </si>
  <si>
    <t>7130</t>
  </si>
  <si>
    <t>0421</t>
  </si>
  <si>
    <t>Здійснення  заходів із землеустрою</t>
  </si>
  <si>
    <t>0117670</t>
  </si>
  <si>
    <t>7670</t>
  </si>
  <si>
    <t>Внески до статутного капіталу суб"єктів господарювання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</si>
  <si>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</si>
  <si>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</si>
  <si>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</si>
  <si>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</si>
  <si>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0117680</t>
  </si>
  <si>
    <t>7680</t>
  </si>
  <si>
    <t xml:space="preserve">Членські внески  до асоціаціій органів місцевого самоврядування </t>
  </si>
  <si>
    <t>0117693</t>
  </si>
  <si>
    <t>7693</t>
  </si>
  <si>
    <t>Інші заходи, пов'язані з економічною діяльністю</t>
  </si>
  <si>
    <t>0117691</t>
  </si>
  <si>
    <t>Виконання  заходів за рахунок цільових фондів 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</si>
  <si>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</si>
  <si>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</si>
  <si>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</si>
  <si>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</si>
  <si>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</si>
  <si>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</si>
  <si>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</si>
  <si>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</si>
  <si>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</si>
  <si>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</si>
  <si>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</si>
  <si>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</si>
  <si>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</si>
  <si>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</si>
  <si>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</si>
  <si>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</si>
  <si>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</si>
  <si>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 xml:space="preserve">Надання загальної середньої освіти закладами  загальної середньої  освіти </t>
  </si>
  <si>
    <t>0611022</t>
  </si>
  <si>
    <t>1022</t>
  </si>
  <si>
    <t>0922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</si>
  <si>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</si>
  <si>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0611030</t>
  </si>
  <si>
    <t>Надання загальної середньої освіти за рахунок освітньої  субвенції</t>
  </si>
  <si>
    <t>0611031</t>
  </si>
  <si>
    <t>1031</t>
  </si>
  <si>
    <t>0611032</t>
  </si>
  <si>
    <t>1032</t>
  </si>
  <si>
    <t>0611070</t>
  </si>
  <si>
    <t>1070</t>
  </si>
  <si>
    <t>0960</t>
  </si>
  <si>
    <t>Надання позашкільної освіти  закладами  позашкільної  освіти, заходи із  позашкільної  роботи з  дітьми</t>
  </si>
  <si>
    <t>0611090</t>
  </si>
  <si>
    <t>Підготовка     кадрів  закладами   професійної (професійно – технічної)  освіти  та  іншими  закладами  освіти</t>
  </si>
  <si>
    <t>0611091</t>
  </si>
  <si>
    <t>1091</t>
  </si>
  <si>
    <t>0930</t>
  </si>
  <si>
    <t>Підготовка     кадрів  закладами   професійної (професійно – технічної)  освіти  та  іншими  закладами  освіти за рахунок коштів місцевого бюджету</t>
  </si>
  <si>
    <t>0611092</t>
  </si>
  <si>
    <t>1092</t>
  </si>
  <si>
    <t xml:space="preserve">Підготовка     кадрів  закладами   професійної (професійно – технічної)  освіти  та  іншими  закладами  освіти за рахунок  освітньої субвенції </t>
  </si>
  <si>
    <t>0611094</t>
  </si>
  <si>
    <t>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</si>
  <si>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</si>
  <si>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0611100</t>
  </si>
  <si>
    <t>1100</t>
  </si>
  <si>
    <t>Підготовка  кадрів закладами  фахової  передвищої  освіти</t>
  </si>
  <si>
    <t>0611101</t>
  </si>
  <si>
    <t>1101</t>
  </si>
  <si>
    <t>0941</t>
  </si>
  <si>
    <t xml:space="preserve">Підготовка  кадрів закладами  фахової  передвищої  освіти за рахунок коштів місцевого бюджету </t>
  </si>
  <si>
    <t>0611130</t>
  </si>
  <si>
    <t>1130</t>
  </si>
  <si>
    <t>0990</t>
  </si>
  <si>
    <t>Методичне  забезпечення  діяльності  закладів  освіти</t>
  </si>
  <si>
    <t>0611140</t>
  </si>
  <si>
    <t>1140</t>
  </si>
  <si>
    <t>Інші програми, заклади та заходи у сфері освіти</t>
  </si>
  <si>
    <t>0611141</t>
  </si>
  <si>
    <t>1141</t>
  </si>
  <si>
    <t xml:space="preserve"> Забезпечення діяльності інших закладів у сфері освіти ( Централізоване  ведення бухгалтерського обліку) </t>
  </si>
  <si>
    <t xml:space="preserve"> Забезпечення діяльності інших закладів у сфері освіти (Здійснення централізованого господарського обслуговування )</t>
  </si>
  <si>
    <t>0611142</t>
  </si>
  <si>
    <t>1142</t>
  </si>
  <si>
    <t>Інші програми та заходи у сфері освіти ( Допомога дітям- сиротамя, яким виповнюється 18 років)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</si>
  <si>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</si>
  <si>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</si>
  <si>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</si>
  <si>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</si>
  <si>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</si>
  <si>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</si>
  <si>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</si>
  <si>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</si>
  <si>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 xml:space="preserve">Забезпечення діяльності інклюзивно-ресурсних центрів за рахунок освітньої субвенції ( інклюзія) </t>
  </si>
  <si>
    <t>0611060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</si>
  <si>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</si>
  <si>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</si>
  <si>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0611061</t>
  </si>
  <si>
    <t>1061</t>
  </si>
  <si>
    <t>Надання загальної середньої освіти закладами загальної середньої освіти</t>
  </si>
  <si>
    <t>0611062</t>
  </si>
  <si>
    <t>1062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</si>
  <si>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</si>
  <si>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0611200</t>
  </si>
  <si>
    <t>1200</t>
  </si>
  <si>
    <t>Надання освіти за рахунок субвенції 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</si>
  <si>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</si>
  <si>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</si>
  <si>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</si>
  <si>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</si>
  <si>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</si>
  <si>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</si>
  <si>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</si>
  <si>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0617691</t>
  </si>
  <si>
    <t>0900000</t>
  </si>
  <si>
    <t>Управління  сім"ї, молодіжної політики  та захисту дітей-всього</t>
  </si>
  <si>
    <t>0910000</t>
  </si>
  <si>
    <t>0910160</t>
  </si>
  <si>
    <t>0913120</t>
  </si>
  <si>
    <t>3120</t>
  </si>
  <si>
    <t>Здійснення соціальної роботи з вразливими категоріями населення</t>
  </si>
  <si>
    <t>0913121</t>
  </si>
  <si>
    <t>3121</t>
  </si>
  <si>
    <t xml:space="preserve">Утримання та забезпечення діяльності центрів соціальних служб </t>
  </si>
  <si>
    <t>0913131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</si>
  <si>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</si>
  <si>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</si>
  <si>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0913241</t>
  </si>
  <si>
    <t>3241</t>
  </si>
  <si>
    <t>Забезпечення діяльності інших закладів у сфері соціального захисту і соціального забезпечення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</si>
  <si>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</si>
  <si>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</si>
  <si>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</si>
  <si>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</si>
  <si>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</si>
  <si>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</si>
  <si>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0913140</t>
  </si>
  <si>
    <t>0913210</t>
  </si>
  <si>
    <t>3210</t>
  </si>
  <si>
    <t>1050</t>
  </si>
  <si>
    <t>Організація та проведення громадських робіт</t>
  </si>
  <si>
    <t>0916084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</si>
  <si>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</si>
  <si>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</si>
  <si>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0916086</t>
  </si>
  <si>
    <t>Інша діяльність щодо забезпечення житлом громадян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</si>
  <si>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</si>
  <si>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</si>
  <si>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</si>
  <si>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</si>
  <si>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</si>
  <si>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</si>
  <si>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</si>
  <si>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</si>
  <si>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 комунальних дитячо-юнацьких спортивних шкіл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</si>
  <si>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</si>
  <si>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</si>
  <si>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</si>
  <si>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Будівництво споруд, установ та закладів фізичної  культури і спорту</t>
  </si>
  <si>
    <t>Проектування, реставрація та охорона пам'яток архітектури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</si>
  <si>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</si>
  <si>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</si>
  <si>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</si>
  <si>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</si>
  <si>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</si>
  <si>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0710160</t>
  </si>
  <si>
    <t>Керівництво і управління у відповідній сфері у містах (місті Києві), селищах, селах,  територіальних громадах</t>
  </si>
  <si>
    <t>0712010</t>
  </si>
  <si>
    <t>2010</t>
  </si>
  <si>
    <t>0731</t>
  </si>
  <si>
    <t>Багатопрофільна стаціонарна медична допомога 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</si>
  <si>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</si>
  <si>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</si>
  <si>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</si>
  <si>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</si>
  <si>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</si>
  <si>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</si>
  <si>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</si>
  <si>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</si>
  <si>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</si>
  <si>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</si>
  <si>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</si>
  <si>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</si>
  <si>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</si>
  <si>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</si>
  <si>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</si>
  <si>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0712152</t>
  </si>
  <si>
    <t>2152</t>
  </si>
  <si>
    <t>0763</t>
  </si>
  <si>
    <t xml:space="preserve"> Інші  програми, заклади та заходи у сфері охорони здоров’я   ( Виконання Комплексної міської програми " Здоров"я громади на 2019-2021 роки") </t>
  </si>
  <si>
    <t>0712144</t>
  </si>
  <si>
    <t>2144</t>
  </si>
  <si>
    <t>Централізовані заходи з лікування хворих на цукровий та нецукровий діабет</t>
  </si>
  <si>
    <t>Централізовані заходи з лікування хворих на цукровий та нецукровий діабет( субвенція)</t>
  </si>
  <si>
    <t xml:space="preserve"> Інші  програми, заклади та заходи у сфері охорони здоров’я (  Забезпечення надання ортопедичної стоматологічної допомоги  пільговим категоріям громадян) </t>
  </si>
  <si>
    <t>0712146</t>
  </si>
  <si>
    <t>2146</t>
  </si>
  <si>
    <t>Відшкодування  вартості лікарських засобів для лікування  окремих захворювань</t>
  </si>
  <si>
    <t>0717322</t>
  </si>
  <si>
    <t>7322</t>
  </si>
  <si>
    <t>Будівництво медичних установ та закладів</t>
  </si>
  <si>
    <t>0717691</t>
  </si>
  <si>
    <t>7691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</si>
  <si>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</si>
  <si>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</si>
  <si>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</si>
  <si>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</si>
  <si>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0810160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</si>
  <si>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</si>
  <si>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</si>
  <si>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</si>
  <si>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</si>
  <si>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</si>
  <si>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</si>
  <si>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</si>
  <si>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</si>
  <si>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 xml:space="preserve">Надання  пільг окремим категоріям громадян з  оплати послуг зв"язку </t>
  </si>
  <si>
    <t>0813050</t>
  </si>
  <si>
    <t>3050</t>
  </si>
  <si>
    <t>0813090</t>
  </si>
  <si>
    <t>3090</t>
  </si>
  <si>
    <t>0813100</t>
  </si>
  <si>
    <t>3100</t>
  </si>
  <si>
    <t xml:space="preserve">Надання соціальних та реабілітаційних послуг громадянам похилого віку, особам з інвалідністю, дітям з інвалідністю  в установах соціального  обслуговування 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</si>
  <si>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</si>
  <si>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</si>
  <si>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</si>
  <si>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</si>
  <si>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</si>
  <si>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</si>
  <si>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</si>
  <si>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</si>
  <si>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</si>
  <si>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</si>
  <si>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</si>
  <si>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 реалізації окремих програм для осіб з інвалідністю</t>
  </si>
  <si>
    <t>0813171</t>
  </si>
  <si>
    <t>3171</t>
  </si>
  <si>
    <t>Компенсаційні  виплати  особам  з інвалідністю  на  бензин, ремонт, технічне обслуговування  автомобілів, мотоколясок і на транспортне  обслуговування</t>
  </si>
  <si>
    <t>0813172</t>
  </si>
  <si>
    <t>3172</t>
  </si>
  <si>
    <t>Встановлення  телефонів  особам  з інвалідністю І і П груп</t>
  </si>
  <si>
    <t>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</si>
  <si>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</si>
  <si>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</si>
  <si>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3190</t>
  </si>
  <si>
    <t>0813191</t>
  </si>
  <si>
    <t>3191</t>
  </si>
  <si>
    <t>Інші видатки на соціальний захист ветеранів війни та праці</t>
  </si>
  <si>
    <t>Інші видатки на соціальний захист ветеранів війни та праці ( субвенція з обласного бюджету)</t>
  </si>
  <si>
    <t>0817693</t>
  </si>
  <si>
    <t>0813242</t>
  </si>
  <si>
    <t>Інші заходи у сфері соціального захисту і соціального забезпечення ( субвенція з обласного бюджету )</t>
  </si>
  <si>
    <t>Інші заходи у сфері соціального захисту і соціального забезпечення ( Програма підтримка діяльності  Тернопільської міської організації ТОВ "Червоного Хреста")</t>
  </si>
  <si>
    <t>Інші заходи у сфері соціального захисту і соціального забезпечення  (  електроний квиток  " Соціальна карта тернополян")</t>
  </si>
  <si>
    <t>Інші заходи у сфері соціального захисту і соціального забезпеченняи  ( Програма " Турбота на 2019-2021 роки")</t>
  </si>
  <si>
    <t>Інші заходи  у сфері соціального захисту і соціального забезпечення (надання  допомоги учасникам антитерористичної операції, операції об"єднаних сил, їх сім"ям, членам сімей Героїв Небесної сотні, сім"ям загиблих ( померлих,пропавших безвісти)учасників антитерористичної операції, мобілізованим особам)</t>
  </si>
  <si>
    <t>Управління культури і мистецтв - всього</t>
  </si>
  <si>
    <t xml:space="preserve">Управління культури і мистецтв </t>
  </si>
  <si>
    <t>0824</t>
  </si>
  <si>
    <t>Забезпечення діяльності бібліотек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</si>
  <si>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</si>
  <si>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</si>
  <si>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Надання спеціальної освіти  мистецькими школами</t>
  </si>
  <si>
    <t>0823</t>
  </si>
  <si>
    <t>Фінансова підтримка кінематографії</t>
  </si>
  <si>
    <t>0829</t>
  </si>
  <si>
    <t>Інші заходи в галузі культури і мистецтва</t>
  </si>
  <si>
    <t xml:space="preserve">Забезпечення діяльності інших закладів в галузі культури і мистецтва   ( Централізований бухгалтерський облік установ управління культури і мистецтв) </t>
  </si>
  <si>
    <t>Реалізація інших заходів щодо соціально-економічного розвитку територій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</si>
  <si>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</si>
  <si>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</si>
  <si>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</si>
  <si>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</si>
  <si>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1210160</t>
  </si>
  <si>
    <t>1216010</t>
  </si>
  <si>
    <t>6010</t>
  </si>
  <si>
    <t xml:space="preserve">Утримання та ефективна експлуатація об’єктів житлово-комунального господарства  
</t>
  </si>
  <si>
    <t>1216011</t>
  </si>
  <si>
    <t>6011</t>
  </si>
  <si>
    <t>0620</t>
  </si>
  <si>
    <t>Експлуатація та технічне обслуговування житлового фонду</t>
  </si>
  <si>
    <t>1216017</t>
  </si>
  <si>
    <t>6017</t>
  </si>
  <si>
    <t>Інша діяльність , пов"язана з експлуатацією об"єктів  житлово-комунального 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</si>
  <si>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</si>
  <si>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</si>
  <si>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</si>
  <si>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Забезпечення  функціонування підприємств, установ та організацій, що виробляють, виконують та/або надають житлово- комунальні послуги</t>
  </si>
  <si>
    <t>1216030</t>
  </si>
  <si>
    <t>6030</t>
  </si>
  <si>
    <t>Організація благоустрою населених пунктів</t>
  </si>
  <si>
    <t>1216090</t>
  </si>
  <si>
    <t>6090</t>
  </si>
  <si>
    <t>0640</t>
  </si>
  <si>
    <t>Інша діяльність у сфері житлово - комунального господарства</t>
  </si>
  <si>
    <t>1217300</t>
  </si>
  <si>
    <t>7300</t>
  </si>
  <si>
    <t>Будівництво та регіональний розвиток</t>
  </si>
  <si>
    <t>1217310</t>
  </si>
  <si>
    <t>7310</t>
  </si>
  <si>
    <t>Будівництво об"єктів житлово-комунального господарства</t>
  </si>
  <si>
    <t>1217350</t>
  </si>
  <si>
    <t>1217462</t>
  </si>
  <si>
    <t>7462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</si>
  <si>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</si>
  <si>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</si>
  <si>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1217640</t>
  </si>
  <si>
    <t>7640</t>
  </si>
  <si>
    <t>0470</t>
  </si>
  <si>
    <t>Заходи з енергозбереження</t>
  </si>
  <si>
    <t>Заходи з енергозбереження (на умовах співфінансування)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</si>
  <si>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</si>
  <si>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</si>
  <si>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</si>
  <si>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</si>
  <si>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</si>
  <si>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>1217691</t>
  </si>
  <si>
    <t>3100000</t>
  </si>
  <si>
    <t>Управління обліку та контролю за використанням  комунального  майна  - всього</t>
  </si>
  <si>
    <t>3110000</t>
  </si>
  <si>
    <t xml:space="preserve">Управління обліку та контролю за використанням  комунального  майна </t>
  </si>
  <si>
    <t>3110160</t>
  </si>
  <si>
    <t>3117693</t>
  </si>
  <si>
    <t>Інші заходи, пов'язані з економічною діяльністю ( Виконання завдань по наданню в оренду майна комунальної власності, його приватизації  та обслуговування об"єктів комунальної власності)</t>
  </si>
  <si>
    <t>3117691</t>
  </si>
  <si>
    <t>Управління стратегічного розвитку міста -всього</t>
  </si>
  <si>
    <t>Управління стратегічного розвитку міста</t>
  </si>
  <si>
    <t>Управління транспортних мереж та зв"язку- всього</t>
  </si>
  <si>
    <t xml:space="preserve">Управління транспортних мереж та зв"язку </t>
  </si>
  <si>
    <t>Надання пільг з оплати послуг зв’язку та інших передбачених законодавством пільг  окремим категоріям громадян та компенсації за пільговий проїзд окремих категорій громадян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</si>
  <si>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</si>
  <si>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 транспорті</t>
  </si>
  <si>
    <t>Компенсаційни виплати на пільговий проїзд електротранспортом окремим категоріям громадян</t>
  </si>
  <si>
    <t>0451</t>
  </si>
  <si>
    <t>Інші заходи у сфері автотранспорту</t>
  </si>
  <si>
    <t>0453</t>
  </si>
  <si>
    <t>Інші заходи у сфері електротранспорту</t>
  </si>
  <si>
    <t>0460</t>
  </si>
  <si>
    <t>Інші заходи у сфері зв'язку, телекомунікації та інформатики</t>
  </si>
  <si>
    <t>Внески до статутного капіталу  суб"єктів гоподарювання</t>
  </si>
  <si>
    <t>3700000</t>
  </si>
  <si>
    <t>Фінансове управління - всього</t>
  </si>
  <si>
    <t>3710000</t>
  </si>
  <si>
    <t xml:space="preserve">Фінансове управління </t>
  </si>
  <si>
    <t>3710160</t>
  </si>
  <si>
    <t>3719710</t>
  </si>
  <si>
    <t>9710</t>
  </si>
  <si>
    <t>0180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</si>
  <si>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</si>
  <si>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3719770</t>
  </si>
  <si>
    <t>9770</t>
  </si>
  <si>
    <t>Інші субвенції з місцевого бюджету                           ( обласному бюджету проект " Водна арена")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</si>
  <si>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</si>
  <si>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</si>
  <si>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( Програма  підготовки спеціалістів для комунальних підприємств, установ, організацій та виконавчих органів міської ради з числа студентів закладів вищої освіти та їх подальше працевлаштування на 2019-2021 роки ) </t>
  </si>
  <si>
    <t xml:space="preserve">Субвенція з місцевого бюджету державному бюджету на виконання програм соціально-економічного розвитку регіонів ( Програма забезпечення обороноздатності військових формувань Тернопільського гарнізону та військового призову Тернопільської міської територіальної громади на 2021 рік ) </t>
  </si>
  <si>
    <t>Субвенція з місцевого бюджету державному бюджету на виконання програм соціально-економічного розвитку регіонів (Програма  «Безпечна громада» на 2021-2022 роки )</t>
  </si>
  <si>
    <t>Субвенція з місцевого бюджету державному бюджету на виконання програм соціально-економічного розвитку регіонів (Програма мобілізації зусиль Тернопільської міської ради, Головного управління ДПС у Тернопільській області по забезпеченню надходжень до бюджету Тернопільської міської територіальної громади на 2020-2022 роки  )</t>
  </si>
  <si>
    <t>8600</t>
  </si>
  <si>
    <t>0170</t>
  </si>
  <si>
    <t>Обслуговування місцевого боргу</t>
  </si>
  <si>
    <t>9110</t>
  </si>
  <si>
    <t>Реверсна дотація</t>
  </si>
  <si>
    <t>Резервний фонд</t>
  </si>
  <si>
    <t>0133</t>
  </si>
  <si>
    <t>Резервний фонд місцевого бюджету</t>
  </si>
  <si>
    <t>Всього видатків</t>
  </si>
  <si>
    <t>Міський  голова</t>
  </si>
  <si>
    <t>Сергій НАДАЛ</t>
  </si>
  <si>
    <t xml:space="preserve">Пільгове медичне  обслуговування осіб,які постраждали внаслідок Чорнобильської катастрофи ( субвенція з обласного бюджету) </t>
  </si>
  <si>
    <t xml:space="preserve">Видатки  на  поховання учасників бойових  дій  та осіб  з інвалідністю внаслідок війни ( субвенція з обласного бюджету) </t>
  </si>
  <si>
    <t>Інші субвенції з місцевого бюджету( обласному бюджету  на оплату  праці лікаря -психіатара  та медсестри  війсьво-лікарської комісмії)</t>
  </si>
  <si>
    <t xml:space="preserve">Субвенція з місцевого бюджету державному бюджету на виконання програм соціально-економічного розвитку регіонів (Програми  захисту населення і території Тернопільської міської територіальної громади від надзвичайних ситуацій техногенного та природного характеру на 2019-2022 роки ) </t>
  </si>
  <si>
    <t>0817691</t>
  </si>
  <si>
    <t>3123</t>
  </si>
  <si>
    <t>Заходи з державної політики з питань сім"Ї</t>
  </si>
  <si>
    <t>до рішення  виконавчого комітету</t>
  </si>
  <si>
    <t>0617361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</si>
  <si>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</si>
  <si>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</si>
  <si>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Додаток 2</t>
  </si>
  <si>
    <t>1217361</t>
  </si>
  <si>
    <t>Співфінансування інвестиційних проектів,що реалізуються за рахунок коштів державного фонду регіонального розвитку</t>
  </si>
  <si>
    <t>0117321</t>
  </si>
  <si>
    <t>7321</t>
  </si>
  <si>
    <t>Будівництво освітніх установ та закладів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</si>
</sst>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0">
    <font>
      <sz val="10"/>
      <name val="Times New Roman"/>
      <charset val="204"/>
    </font>
    <font>
      <sz val="10"/>
      <name val="Courier New Cyr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i/>
      <sz val="10"/>
      <name val="Times New Roman Cyr"/>
      <charset val="204"/>
    </font>
    <font>
      <b/>
      <i/>
      <sz val="10"/>
      <name val="Times New Roman Cyr"/>
      <charset val="204"/>
    </font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9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7" fillId="0" borderId="0"/>
  </cellStyleXfs>
  <cellXfs count="169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right"/>
    </xf>
    <xf numFmtId="0" fontId="2" fillId="0" borderId="0" xfId="1" applyFont="1" applyAlignment="1">
      <alignment wrapText="1" shrinkToFit="1"/>
    </xf>
    <xf numFmtId="49" fontId="2" fillId="0" borderId="0" xfId="1" applyNumberFormat="1" applyFont="1" applyAlignment="1">
      <alignment horizontal="right" vertical="top" wrapText="1" shrinkToFit="1"/>
    </xf>
    <xf numFmtId="1" fontId="2" fillId="0" borderId="0" xfId="1" applyNumberFormat="1" applyFont="1" applyAlignment="1">
      <alignment wrapText="1" shrinkToFit="1"/>
    </xf>
    <xf numFmtId="0" fontId="4" fillId="0" borderId="0" xfId="1" applyFont="1" applyAlignment="1">
      <alignment wrapText="1" shrinkToFit="1"/>
    </xf>
    <xf numFmtId="49" fontId="5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 wrapText="1" shrinkToFit="1"/>
    </xf>
    <xf numFmtId="0" fontId="5" fillId="0" borderId="5" xfId="1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 wrapText="1" shrinkToFit="1"/>
      <protection locked="0"/>
    </xf>
    <xf numFmtId="3" fontId="8" fillId="0" borderId="5" xfId="1" applyNumberFormat="1" applyFont="1" applyBorder="1" applyAlignment="1">
      <alignment horizontal="center" vertical="center" wrapText="1" shrinkToFit="1"/>
    </xf>
    <xf numFmtId="3" fontId="7" fillId="0" borderId="5" xfId="1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 applyProtection="1">
      <alignment horizontal="center" vertical="center" wrapText="1" shrinkToFit="1"/>
      <protection locked="0"/>
    </xf>
    <xf numFmtId="1" fontId="6" fillId="0" borderId="5" xfId="1" applyNumberFormat="1" applyFont="1" applyBorder="1" applyAlignment="1">
      <alignment horizontal="center" vertical="center" wrapText="1" shrinkToFit="1"/>
    </xf>
    <xf numFmtId="1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1" applyFont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 wrapText="1" shrinkToFit="1"/>
    </xf>
    <xf numFmtId="3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 applyProtection="1">
      <alignment horizontal="center" vertical="center" wrapText="1" shrinkToFit="1"/>
      <protection locked="0"/>
    </xf>
    <xf numFmtId="49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7" fillId="0" borderId="5" xfId="1" applyNumberFormat="1" applyFont="1" applyBorder="1" applyAlignment="1" applyProtection="1">
      <alignment horizontal="center" vertical="center" wrapText="1" shrinkToFit="1"/>
      <protection locked="0"/>
    </xf>
    <xf numFmtId="1" fontId="7" fillId="0" borderId="0" xfId="1" applyNumberFormat="1" applyFont="1" applyAlignment="1">
      <alignment wrapText="1" shrinkToFit="1"/>
    </xf>
    <xf numFmtId="0" fontId="7" fillId="0" borderId="0" xfId="1" applyFont="1"/>
    <xf numFmtId="1" fontId="5" fillId="0" borderId="0" xfId="1" applyNumberFormat="1" applyFont="1" applyAlignment="1">
      <alignment wrapText="1" shrinkToFit="1"/>
    </xf>
    <xf numFmtId="0" fontId="5" fillId="0" borderId="0" xfId="1" applyFont="1"/>
    <xf numFmtId="0" fontId="2" fillId="0" borderId="5" xfId="1" applyFont="1" applyBorder="1"/>
    <xf numFmtId="49" fontId="2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2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1" applyFont="1"/>
    <xf numFmtId="49" fontId="11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3" fontId="11" fillId="0" borderId="5" xfId="1" applyNumberFormat="1" applyFont="1" applyBorder="1" applyAlignment="1">
      <alignment horizontal="center" vertical="center" wrapText="1" shrinkToFit="1"/>
    </xf>
    <xf numFmtId="3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0" xfId="1" applyNumberFormat="1" applyFont="1" applyAlignment="1" applyProtection="1">
      <alignment horizontal="right" vertical="top"/>
      <protection locked="0"/>
    </xf>
    <xf numFmtId="0" fontId="2" fillId="0" borderId="0" xfId="1" applyFont="1" applyProtection="1">
      <protection locked="0"/>
    </xf>
    <xf numFmtId="0" fontId="6" fillId="0" borderId="5" xfId="1" applyFont="1" applyBorder="1" applyAlignment="1">
      <alignment horizontal="center" vertical="top" wrapText="1"/>
    </xf>
    <xf numFmtId="49" fontId="5" fillId="0" borderId="5" xfId="1" applyNumberFormat="1" applyFont="1" applyBorder="1" applyAlignment="1">
      <alignment horizontal="center" wrapText="1" shrinkToFit="1"/>
    </xf>
    <xf numFmtId="0" fontId="6" fillId="0" borderId="5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 shrinkToFit="1"/>
    </xf>
    <xf numFmtId="3" fontId="2" fillId="0" borderId="5" xfId="1" applyNumberFormat="1" applyFont="1" applyBorder="1" applyAlignment="1">
      <alignment horizontal="center" vertical="center" wrapText="1" shrinkToFit="1"/>
    </xf>
    <xf numFmtId="49" fontId="11" fillId="0" borderId="5" xfId="1" applyNumberFormat="1" applyFont="1" applyBorder="1" applyAlignment="1">
      <alignment horizontal="center" vertical="center" wrapText="1" shrinkToFit="1"/>
    </xf>
    <xf numFmtId="0" fontId="11" fillId="0" borderId="5" xfId="1" applyFont="1" applyBorder="1" applyAlignment="1">
      <alignment horizontal="center" vertical="center" wrapText="1" shrinkToFit="1"/>
    </xf>
    <xf numFmtId="3" fontId="4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6" fillId="0" borderId="7" xfId="2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3" fontId="7" fillId="0" borderId="5" xfId="1" applyNumberFormat="1" applyFont="1" applyBorder="1" applyAlignment="1">
      <alignment horizontal="center" vertical="center" wrapText="1" shrinkToFit="1"/>
    </xf>
    <xf numFmtId="49" fontId="11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" fontId="8" fillId="0" borderId="1" xfId="1" applyNumberFormat="1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8" fillId="0" borderId="8" xfId="1" applyNumberFormat="1" applyFont="1" applyBorder="1" applyAlignment="1">
      <alignment horizontal="center" vertical="center" wrapText="1" shrinkToFit="1"/>
    </xf>
    <xf numFmtId="3" fontId="8" fillId="0" borderId="4" xfId="1" applyNumberFormat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 wrapText="1" shrinkToFit="1"/>
      <protection locked="0"/>
    </xf>
    <xf numFmtId="0" fontId="5" fillId="0" borderId="5" xfId="1" applyFont="1" applyBorder="1" applyAlignment="1">
      <alignment horizontal="center" vertical="center"/>
    </xf>
    <xf numFmtId="3" fontId="2" fillId="0" borderId="5" xfId="1" applyNumberFormat="1" applyFont="1" applyBorder="1"/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6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49" fontId="11" fillId="0" borderId="5" xfId="1" applyNumberFormat="1" applyFont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 wrapText="1" shrinkToFit="1"/>
      <protection locked="0"/>
    </xf>
    <xf numFmtId="4" fontId="5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/>
    </xf>
    <xf numFmtId="165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3" fontId="5" fillId="0" borderId="5" xfId="1" applyNumberFormat="1" applyFont="1" applyBorder="1" applyAlignment="1" applyProtection="1">
      <alignment horizontal="center" vertical="center"/>
      <protection locked="0"/>
    </xf>
    <xf numFmtId="3" fontId="6" fillId="0" borderId="5" xfId="1" applyNumberFormat="1" applyFont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 vertical="center"/>
      <protection locked="0"/>
    </xf>
    <xf numFmtId="165" fontId="6" fillId="0" borderId="0" xfId="1" applyNumberFormat="1" applyFont="1" applyBorder="1" applyAlignment="1">
      <alignment wrapText="1" shrinkToFit="1"/>
    </xf>
    <xf numFmtId="1" fontId="6" fillId="0" borderId="0" xfId="1" applyNumberFormat="1" applyFont="1" applyBorder="1" applyAlignment="1">
      <alignment wrapText="1" shrinkToFit="1"/>
    </xf>
    <xf numFmtId="165" fontId="6" fillId="0" borderId="0" xfId="1" applyNumberFormat="1" applyFont="1" applyBorder="1" applyAlignment="1">
      <alignment horizontal="right" wrapText="1"/>
    </xf>
    <xf numFmtId="0" fontId="11" fillId="0" borderId="0" xfId="1" applyFont="1" applyAlignment="1" applyProtection="1">
      <alignment horizontal="left"/>
      <protection locked="0"/>
    </xf>
    <xf numFmtId="0" fontId="11" fillId="0" borderId="0" xfId="1" applyFont="1"/>
    <xf numFmtId="0" fontId="6" fillId="0" borderId="0" xfId="1" applyFont="1"/>
    <xf numFmtId="1" fontId="2" fillId="0" borderId="0" xfId="1" applyNumberFormat="1" applyFont="1" applyBorder="1" applyAlignment="1">
      <alignment wrapText="1" shrinkToFit="1"/>
    </xf>
    <xf numFmtId="0" fontId="2" fillId="0" borderId="0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 shrinkToFit="1"/>
    </xf>
    <xf numFmtId="49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 shrinkToFit="1"/>
    </xf>
    <xf numFmtId="0" fontId="2" fillId="0" borderId="5" xfId="0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wrapText="1" shrinkToFit="1"/>
      <protection locked="0"/>
    </xf>
    <xf numFmtId="49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9" xfId="0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7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5" xfId="1" applyNumberFormat="1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 applyProtection="1">
      <alignment horizontal="center" vertical="center" wrapText="1" shrinkToFit="1"/>
      <protection locked="0"/>
    </xf>
    <xf numFmtId="49" fontId="2" fillId="0" borderId="7" xfId="1" applyNumberFormat="1" applyFont="1" applyBorder="1" applyAlignment="1" applyProtection="1">
      <alignment horizontal="center" vertical="center" wrapText="1" shrinkToFit="1"/>
      <protection locked="0"/>
    </xf>
    <xf numFmtId="3" fontId="5" fillId="0" borderId="7" xfId="1" applyNumberFormat="1" applyFont="1" applyBorder="1" applyAlignment="1">
      <alignment horizontal="center" vertical="center" wrapText="1" shrinkToFit="1"/>
    </xf>
    <xf numFmtId="3" fontId="6" fillId="0" borderId="7" xfId="1" applyNumberFormat="1" applyFont="1" applyBorder="1" applyAlignment="1">
      <alignment horizontal="center" vertical="center" wrapText="1" shrinkToFit="1"/>
    </xf>
    <xf numFmtId="3" fontId="2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>
      <alignment horizontal="center" vertical="center" wrapText="1"/>
    </xf>
    <xf numFmtId="3" fontId="8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4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right" vertical="top" wrapText="1" shrinkToFit="1"/>
      <protection locked="0"/>
    </xf>
    <xf numFmtId="0" fontId="2" fillId="0" borderId="0" xfId="1" applyFont="1" applyAlignment="1" applyProtection="1">
      <alignment horizontal="center" wrapText="1" shrinkToFit="1"/>
      <protection locked="0"/>
    </xf>
    <xf numFmtId="0" fontId="2" fillId="0" borderId="0" xfId="1" applyFont="1" applyAlignment="1">
      <alignment horizontal="center" wrapText="1" shrinkToFit="1"/>
    </xf>
    <xf numFmtId="0" fontId="2" fillId="0" borderId="1" xfId="1" applyFont="1" applyBorder="1" applyAlignment="1">
      <alignment horizontal="center" vertical="top" wrapText="1" shrinkToFit="1"/>
    </xf>
    <xf numFmtId="0" fontId="2" fillId="0" borderId="6" xfId="1" applyFont="1" applyBorder="1" applyAlignment="1">
      <alignment horizontal="center" vertical="top" wrapText="1" shrinkToFit="1"/>
    </xf>
    <xf numFmtId="0" fontId="2" fillId="0" borderId="7" xfId="1" applyFont="1" applyBorder="1" applyAlignment="1">
      <alignment horizontal="center" vertical="top" wrapText="1" shrinkToFit="1"/>
    </xf>
    <xf numFmtId="49" fontId="2" fillId="0" borderId="1" xfId="1" applyNumberFormat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horizontal="center" vertical="top" wrapText="1"/>
    </xf>
    <xf numFmtId="49" fontId="2" fillId="0" borderId="7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33">
    <cellStyle name="Normal_meresha_07" xfId="3"/>
    <cellStyle name="Гиперссылка 2" xfId="4"/>
    <cellStyle name="Звичайний 10" xfId="5"/>
    <cellStyle name="Звичайний 11" xfId="6"/>
    <cellStyle name="Звичайний 12" xfId="7"/>
    <cellStyle name="Звичайний 13" xfId="8"/>
    <cellStyle name="Звичайний 14" xfId="9"/>
    <cellStyle name="Звичайний 15" xfId="10"/>
    <cellStyle name="Звичайний 16" xfId="11"/>
    <cellStyle name="Звичайний 17" xfId="12"/>
    <cellStyle name="Звичайний 18" xfId="13"/>
    <cellStyle name="Звичайний 19" xfId="14"/>
    <cellStyle name="Звичайний 2" xfId="15"/>
    <cellStyle name="Звичайний 20" xfId="16"/>
    <cellStyle name="Звичайний 3" xfId="17"/>
    <cellStyle name="Звичайний 4" xfId="18"/>
    <cellStyle name="Звичайний 5" xfId="19"/>
    <cellStyle name="Звичайний 6" xfId="20"/>
    <cellStyle name="Звичайний 7" xfId="21"/>
    <cellStyle name="Звичайний 8" xfId="22"/>
    <cellStyle name="Звичайний 9" xfId="23"/>
    <cellStyle name="Звичайний_Додаток _ 3 зм_ни 4575" xfId="24"/>
    <cellStyle name="Обычный" xfId="0" builtinId="0"/>
    <cellStyle name="Обычный 2" xfId="25"/>
    <cellStyle name="Обычный 2 2" xfId="26"/>
    <cellStyle name="Обычный 25" xfId="27"/>
    <cellStyle name="Обычный 3" xfId="1"/>
    <cellStyle name="Обычный 4" xfId="28"/>
    <cellStyle name="Обычный 4 2" xfId="29"/>
    <cellStyle name="Обычный 4 3" xfId="30"/>
    <cellStyle name="Обычный 5" xfId="31"/>
    <cellStyle name="Обычный_Додаток №5 2007рік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367"/>
  <sheetViews>
    <sheetView tabSelected="1" view="pageBreakPreview" topLeftCell="A78" zoomScaleNormal="80" zoomScaleSheetLayoutView="100" workbookViewId="0">
      <selection activeCell="F224" sqref="F224"/>
    </sheetView>
  </sheetViews>
  <sheetFormatPr defaultRowHeight="12.75"/>
  <cols>
    <col min="1" max="1" width="11" style="1" customWidth="1"/>
    <col min="2" max="2" width="11" style="2" customWidth="1"/>
    <col min="3" max="3" width="12.1640625" style="2" customWidth="1"/>
    <col min="4" max="4" width="44.1640625" style="1" customWidth="1"/>
    <col min="5" max="5" width="17.1640625" style="1" customWidth="1"/>
    <col min="6" max="6" width="17.83203125" style="1" customWidth="1"/>
    <col min="7" max="7" width="17.5" style="1" customWidth="1"/>
    <col min="8" max="8" width="15.33203125" style="1" customWidth="1"/>
    <col min="9" max="9" width="13.83203125" style="1" customWidth="1"/>
    <col min="10" max="10" width="21.83203125" style="1" customWidth="1"/>
    <col min="11" max="11" width="16.6640625" style="1" customWidth="1"/>
    <col min="12" max="12" width="15" style="1" customWidth="1"/>
    <col min="13" max="13" width="13.33203125" style="1" customWidth="1"/>
    <col min="14" max="14" width="11.6640625" style="1" customWidth="1"/>
    <col min="15" max="15" width="16.83203125" style="1" customWidth="1"/>
    <col min="16" max="16" width="16.1640625" style="1" customWidth="1"/>
    <col min="17" max="16384" width="9.33203125" style="1"/>
  </cols>
  <sheetData>
    <row r="1" spans="1:17">
      <c r="P1" s="3" t="s">
        <v>436</v>
      </c>
    </row>
    <row r="2" spans="1:17">
      <c r="P2" s="3" t="s">
        <v>432</v>
      </c>
    </row>
    <row r="3" spans="1:17" ht="12.75" customHeight="1">
      <c r="L3" s="154"/>
      <c r="M3" s="154"/>
      <c r="N3" s="154"/>
      <c r="O3" s="154"/>
      <c r="P3" s="154"/>
      <c r="Q3" s="1">
        <v>1</v>
      </c>
    </row>
    <row r="4" spans="1:17" s="4" customFormat="1" ht="24" customHeight="1">
      <c r="B4" s="5"/>
      <c r="C4" s="5"/>
      <c r="D4" s="155" t="s">
        <v>0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7" s="4" customFormat="1" ht="40.5" customHeight="1">
      <c r="A5" s="156" t="s">
        <v>1</v>
      </c>
      <c r="B5" s="156"/>
      <c r="C5" s="156"/>
      <c r="D5" s="156" t="s">
        <v>2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</row>
    <row r="6" spans="1:17" s="4" customFormat="1" ht="12" customHeight="1">
      <c r="B6" s="5"/>
      <c r="C6" s="5"/>
      <c r="O6" s="4" t="s">
        <v>3</v>
      </c>
    </row>
    <row r="7" spans="1:17" ht="25.5" customHeight="1">
      <c r="A7" s="157" t="s">
        <v>4</v>
      </c>
      <c r="B7" s="160" t="s">
        <v>5</v>
      </c>
      <c r="C7" s="160" t="s">
        <v>6</v>
      </c>
      <c r="D7" s="163" t="s">
        <v>7</v>
      </c>
      <c r="E7" s="166" t="s">
        <v>8</v>
      </c>
      <c r="F7" s="167"/>
      <c r="G7" s="167"/>
      <c r="H7" s="167"/>
      <c r="I7" s="168"/>
      <c r="J7" s="150" t="s">
        <v>9</v>
      </c>
      <c r="K7" s="150"/>
      <c r="L7" s="150"/>
      <c r="M7" s="150"/>
      <c r="N7" s="150"/>
      <c r="O7" s="150"/>
      <c r="P7" s="150" t="s">
        <v>10</v>
      </c>
    </row>
    <row r="8" spans="1:17" ht="26.25" customHeight="1">
      <c r="A8" s="158"/>
      <c r="B8" s="161"/>
      <c r="C8" s="161"/>
      <c r="D8" s="164"/>
      <c r="E8" s="150" t="s">
        <v>11</v>
      </c>
      <c r="F8" s="152" t="s">
        <v>12</v>
      </c>
      <c r="G8" s="150" t="s">
        <v>13</v>
      </c>
      <c r="H8" s="150"/>
      <c r="I8" s="152" t="s">
        <v>14</v>
      </c>
      <c r="J8" s="150" t="s">
        <v>11</v>
      </c>
      <c r="K8" s="152" t="s">
        <v>15</v>
      </c>
      <c r="L8" s="152" t="s">
        <v>12</v>
      </c>
      <c r="M8" s="150" t="s">
        <v>13</v>
      </c>
      <c r="N8" s="150"/>
      <c r="O8" s="152" t="s">
        <v>14</v>
      </c>
      <c r="P8" s="150"/>
    </row>
    <row r="9" spans="1:17" ht="186.75" customHeight="1">
      <c r="A9" s="159"/>
      <c r="B9" s="162"/>
      <c r="C9" s="162"/>
      <c r="D9" s="165"/>
      <c r="E9" s="151"/>
      <c r="F9" s="153"/>
      <c r="G9" s="111" t="s">
        <v>16</v>
      </c>
      <c r="H9" s="111" t="s">
        <v>17</v>
      </c>
      <c r="I9" s="153"/>
      <c r="J9" s="151"/>
      <c r="K9" s="153"/>
      <c r="L9" s="153"/>
      <c r="M9" s="111" t="s">
        <v>16</v>
      </c>
      <c r="N9" s="111" t="s">
        <v>17</v>
      </c>
      <c r="O9" s="153"/>
      <c r="P9" s="151"/>
    </row>
    <row r="10" spans="1:17" ht="24" customHeight="1">
      <c r="A10" s="54">
        <v>1</v>
      </c>
      <c r="B10" s="54" t="s">
        <v>18</v>
      </c>
      <c r="C10" s="54">
        <v>3</v>
      </c>
      <c r="D10" s="54">
        <v>4</v>
      </c>
      <c r="E10" s="54">
        <v>5</v>
      </c>
      <c r="F10" s="54">
        <v>6</v>
      </c>
      <c r="G10" s="54">
        <v>7</v>
      </c>
      <c r="H10" s="54">
        <v>8</v>
      </c>
      <c r="I10" s="54">
        <v>9</v>
      </c>
      <c r="J10" s="54">
        <v>10</v>
      </c>
      <c r="K10" s="54">
        <v>11</v>
      </c>
      <c r="L10" s="54">
        <v>12</v>
      </c>
      <c r="M10" s="54">
        <v>13</v>
      </c>
      <c r="N10" s="54">
        <v>14</v>
      </c>
      <c r="O10" s="54">
        <v>15</v>
      </c>
      <c r="P10" s="54">
        <v>16</v>
      </c>
    </row>
    <row r="11" spans="1:17" s="4" customFormat="1">
      <c r="A11" s="8" t="s">
        <v>19</v>
      </c>
      <c r="B11" s="55"/>
      <c r="C11" s="55"/>
      <c r="D11" s="56" t="s">
        <v>20</v>
      </c>
      <c r="E11" s="11">
        <f t="shared" ref="E11:P11" si="0">E12</f>
        <v>0</v>
      </c>
      <c r="F11" s="11">
        <f t="shared" si="0"/>
        <v>0</v>
      </c>
      <c r="G11" s="11">
        <f t="shared" si="0"/>
        <v>0</v>
      </c>
      <c r="H11" s="11">
        <f t="shared" si="0"/>
        <v>0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 t="shared" si="0"/>
        <v>-1452000</v>
      </c>
      <c r="M11" s="11">
        <f t="shared" si="0"/>
        <v>0</v>
      </c>
      <c r="N11" s="11">
        <f t="shared" si="0"/>
        <v>0</v>
      </c>
      <c r="O11" s="11">
        <f t="shared" si="0"/>
        <v>1452000</v>
      </c>
      <c r="P11" s="11">
        <f t="shared" si="0"/>
        <v>0</v>
      </c>
      <c r="Q11" s="6"/>
    </row>
    <row r="12" spans="1:17" s="4" customFormat="1">
      <c r="A12" s="8" t="s">
        <v>21</v>
      </c>
      <c r="B12" s="55"/>
      <c r="C12" s="55"/>
      <c r="D12" s="57" t="s">
        <v>22</v>
      </c>
      <c r="E12" s="11">
        <f t="shared" ref="E12:P12" si="1">E13+E14+E17+E20+E21+E22+E23+E24+E26+E27+E28+E29+E30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-1452000</v>
      </c>
      <c r="M12" s="11">
        <f t="shared" si="1"/>
        <v>0</v>
      </c>
      <c r="N12" s="11">
        <f t="shared" si="1"/>
        <v>0</v>
      </c>
      <c r="O12" s="11">
        <f t="shared" si="1"/>
        <v>1452000</v>
      </c>
      <c r="P12" s="11">
        <f t="shared" si="1"/>
        <v>0</v>
      </c>
      <c r="Q12" s="6"/>
    </row>
    <row r="13" spans="1:17" s="4" customFormat="1" ht="63.75" hidden="1">
      <c r="A13" s="9" t="s">
        <v>23</v>
      </c>
      <c r="B13" s="9" t="s">
        <v>24</v>
      </c>
      <c r="C13" s="9" t="s">
        <v>25</v>
      </c>
      <c r="D13" s="25" t="s">
        <v>26</v>
      </c>
      <c r="E13" s="11">
        <f>F13+I13</f>
        <v>0</v>
      </c>
      <c r="F13" s="29"/>
      <c r="G13" s="58"/>
      <c r="H13" s="58"/>
      <c r="I13" s="58"/>
      <c r="J13" s="11">
        <f>L13+O13</f>
        <v>0</v>
      </c>
      <c r="K13" s="11"/>
      <c r="L13" s="21"/>
      <c r="M13" s="21"/>
      <c r="N13" s="21"/>
      <c r="O13" s="21"/>
      <c r="P13" s="11">
        <f>E13+J13</f>
        <v>0</v>
      </c>
      <c r="Q13" s="6"/>
    </row>
    <row r="14" spans="1:17" s="7" customFormat="1" ht="51" hidden="1">
      <c r="A14" s="9" t="s">
        <v>27</v>
      </c>
      <c r="B14" s="9" t="s">
        <v>28</v>
      </c>
      <c r="C14" s="9" t="s">
        <v>29</v>
      </c>
      <c r="D14" s="112" t="s">
        <v>30</v>
      </c>
      <c r="E14" s="11">
        <f>F14+I14</f>
        <v>0</v>
      </c>
      <c r="F14" s="11"/>
      <c r="G14" s="21"/>
      <c r="H14" s="21"/>
      <c r="I14" s="21"/>
      <c r="J14" s="11">
        <f>L14+O14</f>
        <v>0</v>
      </c>
      <c r="K14" s="11"/>
      <c r="L14" s="21"/>
      <c r="M14" s="21"/>
      <c r="N14" s="21"/>
      <c r="O14" s="21"/>
      <c r="P14" s="11">
        <f>E14+J14</f>
        <v>0</v>
      </c>
      <c r="Q14" s="6"/>
    </row>
    <row r="15" spans="1:17" s="7" customFormat="1" hidden="1">
      <c r="A15" s="8" t="s">
        <v>31</v>
      </c>
      <c r="B15" s="8" t="s">
        <v>32</v>
      </c>
      <c r="C15" s="9"/>
      <c r="D15" s="10" t="s">
        <v>33</v>
      </c>
      <c r="E15" s="11">
        <f t="shared" ref="E15:J15" si="2">E16</f>
        <v>0</v>
      </c>
      <c r="F15" s="11">
        <f t="shared" si="2"/>
        <v>0</v>
      </c>
      <c r="G15" s="11">
        <f t="shared" si="2"/>
        <v>0</v>
      </c>
      <c r="H15" s="11">
        <f t="shared" si="2"/>
        <v>0</v>
      </c>
      <c r="I15" s="11">
        <f t="shared" si="2"/>
        <v>0</v>
      </c>
      <c r="J15" s="11">
        <f t="shared" si="2"/>
        <v>0</v>
      </c>
      <c r="K15" s="11"/>
      <c r="L15" s="11">
        <f>L16</f>
        <v>0</v>
      </c>
      <c r="M15" s="11">
        <f>M16</f>
        <v>0</v>
      </c>
      <c r="N15" s="11">
        <f>N16</f>
        <v>0</v>
      </c>
      <c r="O15" s="11">
        <f>O16</f>
        <v>0</v>
      </c>
      <c r="P15" s="11">
        <f>P16</f>
        <v>0</v>
      </c>
      <c r="Q15" s="6"/>
    </row>
    <row r="16" spans="1:17" s="7" customFormat="1" ht="51" hidden="1">
      <c r="A16" s="12" t="s">
        <v>34</v>
      </c>
      <c r="B16" s="13" t="s">
        <v>35</v>
      </c>
      <c r="C16" s="13" t="s">
        <v>36</v>
      </c>
      <c r="D16" s="14" t="s">
        <v>37</v>
      </c>
      <c r="E16" s="15"/>
      <c r="F16" s="15"/>
      <c r="G16" s="16"/>
      <c r="H16" s="16"/>
      <c r="I16" s="16"/>
      <c r="J16" s="15">
        <f>L16+O16</f>
        <v>0</v>
      </c>
      <c r="K16" s="15"/>
      <c r="L16" s="16"/>
      <c r="M16" s="16"/>
      <c r="N16" s="16"/>
      <c r="O16" s="16"/>
      <c r="P16" s="15">
        <f>E16+J16</f>
        <v>0</v>
      </c>
      <c r="Q16" s="6"/>
    </row>
    <row r="17" spans="1:17" s="7" customFormat="1" ht="26.25" hidden="1" customHeight="1">
      <c r="A17" s="8" t="s">
        <v>38</v>
      </c>
      <c r="B17" s="113" t="s">
        <v>39</v>
      </c>
      <c r="C17" s="17"/>
      <c r="D17" s="114" t="s">
        <v>40</v>
      </c>
      <c r="E17" s="11">
        <f>F17+I17</f>
        <v>0</v>
      </c>
      <c r="F17" s="11">
        <f t="shared" ref="F17:O17" si="3">F18</f>
        <v>0</v>
      </c>
      <c r="G17" s="11">
        <f t="shared" si="3"/>
        <v>0</v>
      </c>
      <c r="H17" s="11">
        <f>H18</f>
        <v>0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1">
        <f t="shared" si="3"/>
        <v>0</v>
      </c>
      <c r="P17" s="11">
        <f>P18</f>
        <v>0</v>
      </c>
      <c r="Q17" s="6"/>
    </row>
    <row r="18" spans="1:17" s="7" customFormat="1" ht="25.5" hidden="1">
      <c r="A18" s="12" t="s">
        <v>41</v>
      </c>
      <c r="B18" s="84">
        <v>8410</v>
      </c>
      <c r="C18" s="44" t="s">
        <v>42</v>
      </c>
      <c r="D18" s="84" t="s">
        <v>43</v>
      </c>
      <c r="E18" s="11">
        <f>F18+I18</f>
        <v>0</v>
      </c>
      <c r="F18" s="15"/>
      <c r="G18" s="16"/>
      <c r="H18" s="16"/>
      <c r="I18" s="16"/>
      <c r="J18" s="15">
        <f t="shared" ref="J18:J30" si="4">L18+O18</f>
        <v>0</v>
      </c>
      <c r="K18" s="15"/>
      <c r="L18" s="16"/>
      <c r="M18" s="16"/>
      <c r="N18" s="16"/>
      <c r="O18" s="16"/>
      <c r="P18" s="15">
        <f t="shared" ref="P18:P30" si="5">E18+J18</f>
        <v>0</v>
      </c>
      <c r="Q18" s="6"/>
    </row>
    <row r="19" spans="1:17" s="7" customFormat="1" ht="25.5" hidden="1">
      <c r="A19" s="9" t="s">
        <v>44</v>
      </c>
      <c r="B19" s="17" t="s">
        <v>45</v>
      </c>
      <c r="C19" s="17" t="s">
        <v>46</v>
      </c>
      <c r="D19" s="18" t="s">
        <v>47</v>
      </c>
      <c r="E19" s="11"/>
      <c r="F19" s="11"/>
      <c r="G19" s="19"/>
      <c r="H19" s="19"/>
      <c r="I19" s="19"/>
      <c r="J19" s="11">
        <f>L19+O19</f>
        <v>0</v>
      </c>
      <c r="K19" s="11"/>
      <c r="L19" s="19"/>
      <c r="M19" s="19"/>
      <c r="N19" s="19"/>
      <c r="O19" s="19"/>
      <c r="P19" s="11">
        <f t="shared" si="5"/>
        <v>0</v>
      </c>
      <c r="Q19" s="6"/>
    </row>
    <row r="20" spans="1:17" s="7" customFormat="1" ht="25.5" hidden="1">
      <c r="A20" s="9" t="s">
        <v>48</v>
      </c>
      <c r="B20" s="17" t="s">
        <v>49</v>
      </c>
      <c r="C20" s="17" t="s">
        <v>50</v>
      </c>
      <c r="D20" s="18" t="s">
        <v>51</v>
      </c>
      <c r="E20" s="11">
        <f>F20+I20</f>
        <v>0</v>
      </c>
      <c r="F20" s="11"/>
      <c r="G20" s="19"/>
      <c r="H20" s="19"/>
      <c r="I20" s="19"/>
      <c r="J20" s="11">
        <f t="shared" si="4"/>
        <v>0</v>
      </c>
      <c r="K20" s="11"/>
      <c r="L20" s="19"/>
      <c r="M20" s="19"/>
      <c r="N20" s="19"/>
      <c r="O20" s="19"/>
      <c r="P20" s="11">
        <f t="shared" si="5"/>
        <v>0</v>
      </c>
      <c r="Q20" s="6"/>
    </row>
    <row r="21" spans="1:17" s="7" customFormat="1" ht="25.5" hidden="1">
      <c r="A21" s="9" t="s">
        <v>44</v>
      </c>
      <c r="B21" s="17" t="s">
        <v>45</v>
      </c>
      <c r="C21" s="17" t="s">
        <v>46</v>
      </c>
      <c r="D21" s="18" t="s">
        <v>47</v>
      </c>
      <c r="E21" s="11">
        <f>F21+I21</f>
        <v>0</v>
      </c>
      <c r="F21" s="11"/>
      <c r="G21" s="19"/>
      <c r="H21" s="19"/>
      <c r="I21" s="19"/>
      <c r="J21" s="11">
        <f t="shared" si="4"/>
        <v>0</v>
      </c>
      <c r="K21" s="11"/>
      <c r="L21" s="19"/>
      <c r="M21" s="19"/>
      <c r="N21" s="19"/>
      <c r="O21" s="19"/>
      <c r="P21" s="11">
        <f t="shared" si="5"/>
        <v>0</v>
      </c>
      <c r="Q21" s="6"/>
    </row>
    <row r="22" spans="1:17" s="7" customFormat="1" ht="25.5" hidden="1">
      <c r="A22" s="9" t="s">
        <v>52</v>
      </c>
      <c r="B22" s="17" t="s">
        <v>53</v>
      </c>
      <c r="C22" s="17" t="s">
        <v>54</v>
      </c>
      <c r="D22" s="18" t="s">
        <v>55</v>
      </c>
      <c r="E22" s="11">
        <f>F22+I22</f>
        <v>0</v>
      </c>
      <c r="F22" s="11"/>
      <c r="G22" s="19"/>
      <c r="H22" s="19"/>
      <c r="I22" s="19"/>
      <c r="J22" s="11">
        <f t="shared" si="4"/>
        <v>0</v>
      </c>
      <c r="K22" s="11"/>
      <c r="L22" s="19"/>
      <c r="M22" s="19"/>
      <c r="N22" s="19"/>
      <c r="O22" s="115"/>
      <c r="P22" s="11">
        <f t="shared" si="5"/>
        <v>0</v>
      </c>
      <c r="Q22" s="6"/>
    </row>
    <row r="23" spans="1:17" s="7" customFormat="1" ht="30" customHeight="1">
      <c r="A23" s="9" t="s">
        <v>56</v>
      </c>
      <c r="B23" s="59" t="s">
        <v>57</v>
      </c>
      <c r="C23" s="59" t="s">
        <v>58</v>
      </c>
      <c r="D23" s="60" t="s">
        <v>59</v>
      </c>
      <c r="E23" s="11">
        <f>F23+I23</f>
        <v>0</v>
      </c>
      <c r="F23" s="11"/>
      <c r="G23" s="61"/>
      <c r="H23" s="61"/>
      <c r="I23" s="61"/>
      <c r="J23" s="11">
        <f t="shared" si="4"/>
        <v>-1452000</v>
      </c>
      <c r="K23" s="11">
        <v>-1452000</v>
      </c>
      <c r="L23" s="50">
        <v>-1452000</v>
      </c>
      <c r="M23" s="61"/>
      <c r="N23" s="61"/>
      <c r="O23" s="62"/>
      <c r="P23" s="11">
        <f t="shared" si="5"/>
        <v>-1452000</v>
      </c>
      <c r="Q23" s="6"/>
    </row>
    <row r="24" spans="1:17" s="7" customFormat="1" ht="36" customHeight="1">
      <c r="A24" s="9" t="s">
        <v>439</v>
      </c>
      <c r="B24" s="9" t="s">
        <v>440</v>
      </c>
      <c r="C24" s="9" t="s">
        <v>46</v>
      </c>
      <c r="D24" s="116" t="s">
        <v>441</v>
      </c>
      <c r="E24" s="11">
        <f>F24+I24</f>
        <v>0</v>
      </c>
      <c r="F24" s="11"/>
      <c r="G24" s="21"/>
      <c r="H24" s="21"/>
      <c r="I24" s="21"/>
      <c r="J24" s="11">
        <f>L24+O24</f>
        <v>1452000</v>
      </c>
      <c r="K24" s="11">
        <v>1452000</v>
      </c>
      <c r="L24" s="21"/>
      <c r="M24" s="21"/>
      <c r="N24" s="21"/>
      <c r="O24" s="21">
        <v>1452000</v>
      </c>
      <c r="P24" s="11">
        <f t="shared" si="5"/>
        <v>1452000</v>
      </c>
      <c r="Q24" s="6"/>
    </row>
    <row r="25" spans="1:17" s="7" customFormat="1" ht="25.5" hidden="1">
      <c r="A25" s="9" t="s">
        <v>60</v>
      </c>
      <c r="B25" s="9" t="s">
        <v>61</v>
      </c>
      <c r="C25" s="9" t="s">
        <v>54</v>
      </c>
      <c r="D25" s="20" t="s">
        <v>62</v>
      </c>
      <c r="E25" s="11"/>
      <c r="F25" s="11"/>
      <c r="G25" s="21"/>
      <c r="H25" s="21"/>
      <c r="I25" s="21"/>
      <c r="J25" s="11">
        <f t="shared" si="4"/>
        <v>0</v>
      </c>
      <c r="K25" s="11"/>
      <c r="L25" s="21"/>
      <c r="M25" s="21"/>
      <c r="N25" s="21"/>
      <c r="O25" s="21"/>
      <c r="P25" s="11">
        <f t="shared" si="5"/>
        <v>0</v>
      </c>
      <c r="Q25" s="6"/>
    </row>
    <row r="26" spans="1:17" s="4" customFormat="1" ht="38.25" hidden="1">
      <c r="A26" s="9" t="s">
        <v>63</v>
      </c>
      <c r="B26" s="17" t="s">
        <v>64</v>
      </c>
      <c r="C26" s="17" t="s">
        <v>65</v>
      </c>
      <c r="D26" s="112" t="s">
        <v>66</v>
      </c>
      <c r="E26" s="11">
        <f>F26+I26</f>
        <v>0</v>
      </c>
      <c r="F26" s="11"/>
      <c r="G26" s="19"/>
      <c r="H26" s="19"/>
      <c r="I26" s="19"/>
      <c r="J26" s="11">
        <f t="shared" si="4"/>
        <v>0</v>
      </c>
      <c r="K26" s="49"/>
      <c r="L26" s="19"/>
      <c r="M26" s="19"/>
      <c r="N26" s="19"/>
      <c r="O26" s="19"/>
      <c r="P26" s="11">
        <f t="shared" si="5"/>
        <v>0</v>
      </c>
      <c r="Q26" s="6"/>
    </row>
    <row r="27" spans="1:17" s="4" customFormat="1" ht="25.5" hidden="1">
      <c r="A27" s="9" t="s">
        <v>60</v>
      </c>
      <c r="B27" s="17" t="s">
        <v>61</v>
      </c>
      <c r="C27" s="17" t="s">
        <v>54</v>
      </c>
      <c r="D27" s="112" t="s">
        <v>62</v>
      </c>
      <c r="E27" s="11">
        <f>F27+I27</f>
        <v>0</v>
      </c>
      <c r="F27" s="11"/>
      <c r="G27" s="19"/>
      <c r="H27" s="19"/>
      <c r="I27" s="19"/>
      <c r="J27" s="11">
        <f t="shared" si="4"/>
        <v>0</v>
      </c>
      <c r="K27" s="11"/>
      <c r="L27" s="19"/>
      <c r="M27" s="19"/>
      <c r="N27" s="19"/>
      <c r="O27" s="19"/>
      <c r="P27" s="11">
        <f t="shared" si="5"/>
        <v>0</v>
      </c>
      <c r="Q27" s="6"/>
    </row>
    <row r="28" spans="1:17" s="4" customFormat="1" ht="25.5" hidden="1">
      <c r="A28" s="9" t="s">
        <v>67</v>
      </c>
      <c r="B28" s="9" t="s">
        <v>68</v>
      </c>
      <c r="C28" s="9" t="s">
        <v>54</v>
      </c>
      <c r="D28" s="116" t="s">
        <v>69</v>
      </c>
      <c r="E28" s="11">
        <f>F28+I28</f>
        <v>0</v>
      </c>
      <c r="F28" s="11"/>
      <c r="G28" s="21"/>
      <c r="H28" s="21"/>
      <c r="I28" s="21"/>
      <c r="J28" s="11">
        <f>L28+O28</f>
        <v>0</v>
      </c>
      <c r="K28" s="11"/>
      <c r="L28" s="21"/>
      <c r="M28" s="21"/>
      <c r="N28" s="21"/>
      <c r="O28" s="21"/>
      <c r="P28" s="11">
        <f t="shared" si="5"/>
        <v>0</v>
      </c>
      <c r="Q28" s="6"/>
    </row>
    <row r="29" spans="1:17" ht="25.5" hidden="1">
      <c r="A29" s="9" t="s">
        <v>70</v>
      </c>
      <c r="B29" s="17" t="s">
        <v>71</v>
      </c>
      <c r="C29" s="17" t="s">
        <v>54</v>
      </c>
      <c r="D29" s="117" t="s">
        <v>72</v>
      </c>
      <c r="E29" s="11">
        <f>F29+I29</f>
        <v>0</v>
      </c>
      <c r="F29" s="11"/>
      <c r="G29" s="19"/>
      <c r="H29" s="19"/>
      <c r="I29" s="19"/>
      <c r="J29" s="11">
        <f t="shared" si="4"/>
        <v>0</v>
      </c>
      <c r="K29" s="11"/>
      <c r="L29" s="19"/>
      <c r="M29" s="19"/>
      <c r="N29" s="19"/>
      <c r="O29" s="19"/>
      <c r="P29" s="11">
        <f t="shared" si="5"/>
        <v>0</v>
      </c>
      <c r="Q29" s="6"/>
    </row>
    <row r="30" spans="1:17" ht="114.75" hidden="1">
      <c r="A30" s="9" t="s">
        <v>73</v>
      </c>
      <c r="B30" s="25">
        <v>7691</v>
      </c>
      <c r="C30" s="23" t="s">
        <v>54</v>
      </c>
      <c r="D30" s="25" t="s">
        <v>74</v>
      </c>
      <c r="E30" s="11">
        <f>F30+I30</f>
        <v>0</v>
      </c>
      <c r="F30" s="11"/>
      <c r="G30" s="118"/>
      <c r="H30" s="118"/>
      <c r="I30" s="118"/>
      <c r="J30" s="11">
        <f t="shared" si="4"/>
        <v>0</v>
      </c>
      <c r="K30" s="11"/>
      <c r="L30" s="21"/>
      <c r="M30" s="21"/>
      <c r="N30" s="118"/>
      <c r="O30" s="21"/>
      <c r="P30" s="11">
        <f t="shared" si="5"/>
        <v>0</v>
      </c>
      <c r="Q30" s="6"/>
    </row>
    <row r="31" spans="1:17" ht="24" customHeight="1">
      <c r="A31" s="63" t="s">
        <v>75</v>
      </c>
      <c r="B31" s="63"/>
      <c r="C31" s="63"/>
      <c r="D31" s="64" t="s">
        <v>76</v>
      </c>
      <c r="E31" s="11">
        <f t="shared" ref="E31:P31" si="6">E32</f>
        <v>1027263</v>
      </c>
      <c r="F31" s="11">
        <f t="shared" si="6"/>
        <v>1027263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-1027263</v>
      </c>
      <c r="K31" s="11">
        <f t="shared" si="6"/>
        <v>-1027263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-1027263</v>
      </c>
      <c r="P31" s="11">
        <f t="shared" si="6"/>
        <v>0</v>
      </c>
      <c r="Q31" s="6"/>
    </row>
    <row r="32" spans="1:17" ht="27.75" customHeight="1">
      <c r="A32" s="63" t="s">
        <v>77</v>
      </c>
      <c r="B32" s="63"/>
      <c r="C32" s="63"/>
      <c r="D32" s="10" t="s">
        <v>78</v>
      </c>
      <c r="E32" s="11">
        <f>E33+E34+E35+E38+E41+E42+E46+E48+E49+E53+E59+E61+E63+E60+E45+E56+E62</f>
        <v>1027263</v>
      </c>
      <c r="F32" s="11">
        <f t="shared" ref="F32:P32" si="7">F33+F34+F35+F38+F41+F42+F46+F48+F49+F53+F59+F61+F63+F60+F45+F56+F62</f>
        <v>1027263</v>
      </c>
      <c r="G32" s="11">
        <f t="shared" si="7"/>
        <v>0</v>
      </c>
      <c r="H32" s="11">
        <f t="shared" si="7"/>
        <v>0</v>
      </c>
      <c r="I32" s="11">
        <f t="shared" si="7"/>
        <v>0</v>
      </c>
      <c r="J32" s="11">
        <f t="shared" si="7"/>
        <v>-1027263</v>
      </c>
      <c r="K32" s="11">
        <f t="shared" si="7"/>
        <v>-1027263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1">
        <f t="shared" si="7"/>
        <v>-1027263</v>
      </c>
      <c r="P32" s="11">
        <f t="shared" si="7"/>
        <v>0</v>
      </c>
      <c r="Q32" s="6"/>
    </row>
    <row r="33" spans="1:17" ht="38.25" hidden="1">
      <c r="A33" s="22" t="s">
        <v>79</v>
      </c>
      <c r="B33" s="9" t="s">
        <v>80</v>
      </c>
      <c r="C33" s="9" t="s">
        <v>25</v>
      </c>
      <c r="D33" s="25" t="s">
        <v>81</v>
      </c>
      <c r="E33" s="11">
        <f>F33+I33</f>
        <v>0</v>
      </c>
      <c r="F33" s="11"/>
      <c r="G33" s="21"/>
      <c r="H33" s="21"/>
      <c r="I33" s="21"/>
      <c r="J33" s="11">
        <f t="shared" ref="J33:J48" si="8">L33+O33</f>
        <v>0</v>
      </c>
      <c r="K33" s="11"/>
      <c r="L33" s="21"/>
      <c r="M33" s="21"/>
      <c r="N33" s="21"/>
      <c r="O33" s="21"/>
      <c r="P33" s="11">
        <f t="shared" ref="P33:P48" si="9">E33+J33</f>
        <v>0</v>
      </c>
      <c r="Q33" s="6"/>
    </row>
    <row r="34" spans="1:17" hidden="1">
      <c r="A34" s="22" t="s">
        <v>82</v>
      </c>
      <c r="B34" s="23" t="s">
        <v>83</v>
      </c>
      <c r="C34" s="23" t="s">
        <v>84</v>
      </c>
      <c r="D34" s="65" t="s">
        <v>85</v>
      </c>
      <c r="E34" s="11">
        <f>F34+I34</f>
        <v>0</v>
      </c>
      <c r="F34" s="11"/>
      <c r="G34" s="21"/>
      <c r="H34" s="21"/>
      <c r="I34" s="21"/>
      <c r="J34" s="11">
        <f>L34+O34</f>
        <v>0</v>
      </c>
      <c r="K34" s="11"/>
      <c r="L34" s="21"/>
      <c r="M34" s="21"/>
      <c r="N34" s="21"/>
      <c r="O34" s="21"/>
      <c r="P34" s="11">
        <f t="shared" si="9"/>
        <v>0</v>
      </c>
      <c r="Q34" s="6"/>
    </row>
    <row r="35" spans="1:17" ht="25.5">
      <c r="A35" s="66" t="s">
        <v>86</v>
      </c>
      <c r="B35" s="67" t="s">
        <v>87</v>
      </c>
      <c r="C35" s="67"/>
      <c r="D35" s="68" t="s">
        <v>88</v>
      </c>
      <c r="E35" s="11">
        <f>E36+E37</f>
        <v>568000</v>
      </c>
      <c r="F35" s="11">
        <f t="shared" ref="F35:P35" si="10">F36+F37</f>
        <v>568000</v>
      </c>
      <c r="G35" s="11">
        <f t="shared" si="10"/>
        <v>0</v>
      </c>
      <c r="H35" s="11">
        <f t="shared" si="10"/>
        <v>0</v>
      </c>
      <c r="I35" s="11">
        <f t="shared" si="10"/>
        <v>0</v>
      </c>
      <c r="J35" s="11">
        <f t="shared" si="10"/>
        <v>-568000</v>
      </c>
      <c r="K35" s="11">
        <f t="shared" si="10"/>
        <v>-568000</v>
      </c>
      <c r="L35" s="11">
        <f t="shared" si="10"/>
        <v>0</v>
      </c>
      <c r="M35" s="11">
        <f t="shared" si="10"/>
        <v>0</v>
      </c>
      <c r="N35" s="11">
        <f t="shared" si="10"/>
        <v>0</v>
      </c>
      <c r="O35" s="11">
        <f t="shared" si="10"/>
        <v>-568000</v>
      </c>
      <c r="P35" s="11">
        <f t="shared" si="10"/>
        <v>0</v>
      </c>
      <c r="Q35" s="6"/>
    </row>
    <row r="36" spans="1:17" ht="25.5">
      <c r="A36" s="43" t="s">
        <v>89</v>
      </c>
      <c r="B36" s="44" t="s">
        <v>90</v>
      </c>
      <c r="C36" s="44" t="s">
        <v>91</v>
      </c>
      <c r="D36" s="69" t="s">
        <v>92</v>
      </c>
      <c r="E36" s="15">
        <f t="shared" ref="E36:E48" si="11">F36+I36</f>
        <v>568000</v>
      </c>
      <c r="F36" s="70">
        <v>568000</v>
      </c>
      <c r="G36" s="34"/>
      <c r="H36" s="34"/>
      <c r="I36" s="34"/>
      <c r="J36" s="15">
        <f t="shared" si="8"/>
        <v>-568000</v>
      </c>
      <c r="K36" s="15">
        <v>-568000</v>
      </c>
      <c r="L36" s="34"/>
      <c r="M36" s="34"/>
      <c r="N36" s="34"/>
      <c r="O36" s="15">
        <v>-568000</v>
      </c>
      <c r="P36" s="15">
        <f t="shared" si="9"/>
        <v>0</v>
      </c>
      <c r="Q36" s="6"/>
    </row>
    <row r="37" spans="1:17" ht="63.75" hidden="1">
      <c r="A37" s="43" t="s">
        <v>93</v>
      </c>
      <c r="B37" s="44" t="s">
        <v>94</v>
      </c>
      <c r="C37" s="44" t="s">
        <v>95</v>
      </c>
      <c r="D37" s="69" t="s">
        <v>96</v>
      </c>
      <c r="E37" s="15">
        <f t="shared" si="11"/>
        <v>0</v>
      </c>
      <c r="F37" s="15"/>
      <c r="G37" s="34"/>
      <c r="H37" s="34"/>
      <c r="I37" s="34"/>
      <c r="J37" s="15">
        <f t="shared" si="8"/>
        <v>0</v>
      </c>
      <c r="K37" s="15"/>
      <c r="L37" s="34"/>
      <c r="M37" s="34"/>
      <c r="N37" s="34"/>
      <c r="O37" s="34"/>
      <c r="P37" s="15">
        <f t="shared" si="9"/>
        <v>0</v>
      </c>
      <c r="Q37" s="6"/>
    </row>
    <row r="38" spans="1:17" ht="25.5" hidden="1">
      <c r="A38" s="66" t="s">
        <v>97</v>
      </c>
      <c r="B38" s="67" t="s">
        <v>36</v>
      </c>
      <c r="C38" s="67"/>
      <c r="D38" s="68" t="s">
        <v>98</v>
      </c>
      <c r="E38" s="29">
        <f>E40+E39</f>
        <v>0</v>
      </c>
      <c r="F38" s="29">
        <f t="shared" ref="F38:P38" si="12">F40+F39</f>
        <v>0</v>
      </c>
      <c r="G38" s="29">
        <f t="shared" si="12"/>
        <v>0</v>
      </c>
      <c r="H38" s="29">
        <f t="shared" si="12"/>
        <v>0</v>
      </c>
      <c r="I38" s="29">
        <f t="shared" si="12"/>
        <v>0</v>
      </c>
      <c r="J38" s="29">
        <f t="shared" si="12"/>
        <v>0</v>
      </c>
      <c r="K38" s="29">
        <f t="shared" si="12"/>
        <v>0</v>
      </c>
      <c r="L38" s="29">
        <f t="shared" si="12"/>
        <v>0</v>
      </c>
      <c r="M38" s="29">
        <f t="shared" si="12"/>
        <v>0</v>
      </c>
      <c r="N38" s="29">
        <f t="shared" si="12"/>
        <v>0</v>
      </c>
      <c r="O38" s="29">
        <f t="shared" si="12"/>
        <v>0</v>
      </c>
      <c r="P38" s="29">
        <f t="shared" si="12"/>
        <v>0</v>
      </c>
      <c r="Q38" s="6"/>
    </row>
    <row r="39" spans="1:17" ht="25.5" hidden="1">
      <c r="A39" s="43" t="s">
        <v>99</v>
      </c>
      <c r="B39" s="44" t="s">
        <v>100</v>
      </c>
      <c r="C39" s="44" t="s">
        <v>91</v>
      </c>
      <c r="D39" s="69" t="s">
        <v>92</v>
      </c>
      <c r="E39" s="15">
        <f t="shared" si="11"/>
        <v>0</v>
      </c>
      <c r="F39" s="15"/>
      <c r="G39" s="34"/>
      <c r="H39" s="34"/>
      <c r="I39" s="34"/>
      <c r="J39" s="15">
        <f t="shared" si="8"/>
        <v>0</v>
      </c>
      <c r="K39" s="15"/>
      <c r="L39" s="34"/>
      <c r="M39" s="34"/>
      <c r="N39" s="34"/>
      <c r="O39" s="34"/>
      <c r="P39" s="15">
        <f t="shared" si="9"/>
        <v>0</v>
      </c>
      <c r="Q39" s="6"/>
    </row>
    <row r="40" spans="1:17" ht="63.75" hidden="1">
      <c r="A40" s="43" t="s">
        <v>101</v>
      </c>
      <c r="B40" s="44" t="s">
        <v>102</v>
      </c>
      <c r="C40" s="44" t="s">
        <v>95</v>
      </c>
      <c r="D40" s="69" t="s">
        <v>96</v>
      </c>
      <c r="E40" s="15">
        <f t="shared" si="11"/>
        <v>0</v>
      </c>
      <c r="F40" s="15"/>
      <c r="G40" s="34"/>
      <c r="H40" s="34"/>
      <c r="I40" s="34"/>
      <c r="J40" s="15">
        <f t="shared" si="8"/>
        <v>0</v>
      </c>
      <c r="K40" s="15"/>
      <c r="L40" s="34"/>
      <c r="M40" s="34"/>
      <c r="N40" s="34"/>
      <c r="O40" s="34"/>
      <c r="P40" s="15">
        <f t="shared" si="9"/>
        <v>0</v>
      </c>
      <c r="Q40" s="6"/>
    </row>
    <row r="41" spans="1:17" ht="38.25" hidden="1">
      <c r="A41" s="22" t="s">
        <v>103</v>
      </c>
      <c r="B41" s="23" t="s">
        <v>104</v>
      </c>
      <c r="C41" s="23" t="s">
        <v>105</v>
      </c>
      <c r="D41" s="65" t="s">
        <v>106</v>
      </c>
      <c r="E41" s="11">
        <f t="shared" si="11"/>
        <v>0</v>
      </c>
      <c r="F41" s="11"/>
      <c r="G41" s="21"/>
      <c r="H41" s="21"/>
      <c r="I41" s="21"/>
      <c r="J41" s="11">
        <f>L41+O41</f>
        <v>0</v>
      </c>
      <c r="K41" s="11"/>
      <c r="L41" s="21"/>
      <c r="M41" s="21"/>
      <c r="N41" s="21"/>
      <c r="O41" s="21"/>
      <c r="P41" s="11">
        <f t="shared" si="9"/>
        <v>0</v>
      </c>
      <c r="Q41" s="6"/>
    </row>
    <row r="42" spans="1:17" ht="38.25" hidden="1">
      <c r="A42" s="66" t="s">
        <v>107</v>
      </c>
      <c r="B42" s="67" t="s">
        <v>29</v>
      </c>
      <c r="C42" s="67"/>
      <c r="D42" s="68" t="s">
        <v>108</v>
      </c>
      <c r="E42" s="29">
        <f>E43+E44</f>
        <v>0</v>
      </c>
      <c r="F42" s="29">
        <f t="shared" ref="F42:P42" si="13">F43+F44</f>
        <v>0</v>
      </c>
      <c r="G42" s="29">
        <f t="shared" si="13"/>
        <v>0</v>
      </c>
      <c r="H42" s="29">
        <f t="shared" si="13"/>
        <v>0</v>
      </c>
      <c r="I42" s="29">
        <f t="shared" si="13"/>
        <v>0</v>
      </c>
      <c r="J42" s="29">
        <f t="shared" si="13"/>
        <v>0</v>
      </c>
      <c r="K42" s="29">
        <f t="shared" si="13"/>
        <v>0</v>
      </c>
      <c r="L42" s="29">
        <f t="shared" si="13"/>
        <v>0</v>
      </c>
      <c r="M42" s="29">
        <f t="shared" si="13"/>
        <v>0</v>
      </c>
      <c r="N42" s="29">
        <f t="shared" si="13"/>
        <v>0</v>
      </c>
      <c r="O42" s="29">
        <f t="shared" si="13"/>
        <v>0</v>
      </c>
      <c r="P42" s="29">
        <f t="shared" si="13"/>
        <v>0</v>
      </c>
      <c r="Q42" s="6"/>
    </row>
    <row r="43" spans="1:17" ht="51" hidden="1">
      <c r="A43" s="43" t="s">
        <v>109</v>
      </c>
      <c r="B43" s="44" t="s">
        <v>110</v>
      </c>
      <c r="C43" s="44" t="s">
        <v>111</v>
      </c>
      <c r="D43" s="69" t="s">
        <v>112</v>
      </c>
      <c r="E43" s="15">
        <f>F43+I43</f>
        <v>0</v>
      </c>
      <c r="F43" s="15"/>
      <c r="G43" s="34"/>
      <c r="H43" s="34"/>
      <c r="I43" s="34"/>
      <c r="J43" s="15">
        <f t="shared" si="8"/>
        <v>0</v>
      </c>
      <c r="K43" s="15"/>
      <c r="L43" s="34"/>
      <c r="M43" s="34"/>
      <c r="N43" s="34"/>
      <c r="O43" s="34"/>
      <c r="P43" s="15">
        <f t="shared" si="9"/>
        <v>0</v>
      </c>
      <c r="Q43" s="6"/>
    </row>
    <row r="44" spans="1:17" ht="51" hidden="1">
      <c r="A44" s="43" t="s">
        <v>113</v>
      </c>
      <c r="B44" s="44" t="s">
        <v>114</v>
      </c>
      <c r="C44" s="44" t="s">
        <v>111</v>
      </c>
      <c r="D44" s="69" t="s">
        <v>115</v>
      </c>
      <c r="E44" s="15">
        <f>F44+I44</f>
        <v>0</v>
      </c>
      <c r="F44" s="15"/>
      <c r="G44" s="34"/>
      <c r="H44" s="34"/>
      <c r="I44" s="34"/>
      <c r="J44" s="15">
        <f t="shared" si="8"/>
        <v>0</v>
      </c>
      <c r="K44" s="15"/>
      <c r="L44" s="34"/>
      <c r="M44" s="34"/>
      <c r="N44" s="34"/>
      <c r="O44" s="34"/>
      <c r="P44" s="15">
        <f t="shared" si="9"/>
        <v>0</v>
      </c>
      <c r="Q44" s="6"/>
    </row>
    <row r="45" spans="1:17" ht="102" hidden="1">
      <c r="A45" s="71" t="s">
        <v>116</v>
      </c>
      <c r="B45" s="33" t="s">
        <v>117</v>
      </c>
      <c r="C45" s="33" t="s">
        <v>111</v>
      </c>
      <c r="D45" s="48" t="s">
        <v>118</v>
      </c>
      <c r="E45" s="15">
        <f>F45+I45</f>
        <v>0</v>
      </c>
      <c r="F45" s="29"/>
      <c r="G45" s="50"/>
      <c r="H45" s="50"/>
      <c r="I45" s="50"/>
      <c r="J45" s="15">
        <f t="shared" si="8"/>
        <v>0</v>
      </c>
      <c r="K45" s="29"/>
      <c r="L45" s="50"/>
      <c r="M45" s="50"/>
      <c r="N45" s="50"/>
      <c r="O45" s="50"/>
      <c r="P45" s="15">
        <f t="shared" si="9"/>
        <v>0</v>
      </c>
      <c r="Q45" s="6"/>
    </row>
    <row r="46" spans="1:17" ht="25.5">
      <c r="A46" s="66" t="s">
        <v>119</v>
      </c>
      <c r="B46" s="67" t="s">
        <v>120</v>
      </c>
      <c r="C46" s="67"/>
      <c r="D46" s="68" t="s">
        <v>121</v>
      </c>
      <c r="E46" s="29">
        <f>E47</f>
        <v>-24100</v>
      </c>
      <c r="F46" s="29">
        <f t="shared" ref="F46:P46" si="14">F47</f>
        <v>-24100</v>
      </c>
      <c r="G46" s="29">
        <f t="shared" si="14"/>
        <v>0</v>
      </c>
      <c r="H46" s="29">
        <f t="shared" si="14"/>
        <v>0</v>
      </c>
      <c r="I46" s="29">
        <f t="shared" si="14"/>
        <v>0</v>
      </c>
      <c r="J46" s="29">
        <f t="shared" si="14"/>
        <v>24100</v>
      </c>
      <c r="K46" s="29">
        <f t="shared" si="14"/>
        <v>24100</v>
      </c>
      <c r="L46" s="29">
        <f t="shared" si="14"/>
        <v>0</v>
      </c>
      <c r="M46" s="29">
        <f t="shared" si="14"/>
        <v>0</v>
      </c>
      <c r="N46" s="29">
        <f t="shared" si="14"/>
        <v>0</v>
      </c>
      <c r="O46" s="29">
        <f t="shared" si="14"/>
        <v>24100</v>
      </c>
      <c r="P46" s="29">
        <f t="shared" si="14"/>
        <v>0</v>
      </c>
      <c r="Q46" s="6"/>
    </row>
    <row r="47" spans="1:17" ht="38.25">
      <c r="A47" s="43" t="s">
        <v>122</v>
      </c>
      <c r="B47" s="44" t="s">
        <v>123</v>
      </c>
      <c r="C47" s="44" t="s">
        <v>124</v>
      </c>
      <c r="D47" s="69" t="s">
        <v>125</v>
      </c>
      <c r="E47" s="29">
        <f t="shared" si="11"/>
        <v>-24100</v>
      </c>
      <c r="F47" s="15">
        <v>-24100</v>
      </c>
      <c r="G47" s="34"/>
      <c r="H47" s="34"/>
      <c r="I47" s="34"/>
      <c r="J47" s="29">
        <f t="shared" si="8"/>
        <v>24100</v>
      </c>
      <c r="K47" s="15">
        <v>24100</v>
      </c>
      <c r="L47" s="34"/>
      <c r="M47" s="34"/>
      <c r="N47" s="34"/>
      <c r="O47" s="34">
        <v>24100</v>
      </c>
      <c r="P47" s="29">
        <f t="shared" si="9"/>
        <v>0</v>
      </c>
      <c r="Q47" s="6"/>
    </row>
    <row r="48" spans="1:17" ht="25.5" hidden="1">
      <c r="A48" s="22" t="s">
        <v>126</v>
      </c>
      <c r="B48" s="23" t="s">
        <v>127</v>
      </c>
      <c r="C48" s="23" t="s">
        <v>128</v>
      </c>
      <c r="D48" s="65" t="s">
        <v>129</v>
      </c>
      <c r="E48" s="11">
        <f t="shared" si="11"/>
        <v>0</v>
      </c>
      <c r="F48" s="11"/>
      <c r="G48" s="21"/>
      <c r="H48" s="21"/>
      <c r="I48" s="21"/>
      <c r="J48" s="11">
        <f t="shared" si="8"/>
        <v>0</v>
      </c>
      <c r="K48" s="11"/>
      <c r="L48" s="21"/>
      <c r="M48" s="21"/>
      <c r="N48" s="21"/>
      <c r="O48" s="21"/>
      <c r="P48" s="11">
        <f t="shared" si="9"/>
        <v>0</v>
      </c>
      <c r="Q48" s="6"/>
    </row>
    <row r="49" spans="1:17" ht="25.5" hidden="1">
      <c r="A49" s="66" t="s">
        <v>130</v>
      </c>
      <c r="B49" s="67" t="s">
        <v>131</v>
      </c>
      <c r="C49" s="67"/>
      <c r="D49" s="68" t="s">
        <v>132</v>
      </c>
      <c r="E49" s="11">
        <f>SUBTOTAL(9,E50:E52)</f>
        <v>0</v>
      </c>
      <c r="F49" s="11">
        <f t="shared" ref="F49:O49" si="15">SUBTOTAL(9,F50:F52)</f>
        <v>0</v>
      </c>
      <c r="G49" s="11">
        <f t="shared" si="15"/>
        <v>0</v>
      </c>
      <c r="H49" s="11">
        <f t="shared" si="15"/>
        <v>0</v>
      </c>
      <c r="I49" s="11">
        <f>SUBTOTAL(9,I50:I52)</f>
        <v>0</v>
      </c>
      <c r="J49" s="11">
        <f>SUBTOTAL(9,J50:J52)</f>
        <v>0</v>
      </c>
      <c r="K49" s="11">
        <f t="shared" si="15"/>
        <v>0</v>
      </c>
      <c r="L49" s="11">
        <f t="shared" si="15"/>
        <v>0</v>
      </c>
      <c r="M49" s="11">
        <f t="shared" si="15"/>
        <v>0</v>
      </c>
      <c r="N49" s="11">
        <f>SUBTOTAL(9,N50:N52)</f>
        <v>0</v>
      </c>
      <c r="O49" s="11">
        <f t="shared" si="15"/>
        <v>0</v>
      </c>
      <c r="P49" s="11">
        <f>SUBTOTAL(9,P50:P52)</f>
        <v>0</v>
      </c>
      <c r="Q49" s="6"/>
    </row>
    <row r="50" spans="1:17" ht="38.25" hidden="1">
      <c r="A50" s="43" t="s">
        <v>133</v>
      </c>
      <c r="B50" s="44" t="s">
        <v>134</v>
      </c>
      <c r="C50" s="44" t="s">
        <v>128</v>
      </c>
      <c r="D50" s="69" t="s">
        <v>135</v>
      </c>
      <c r="E50" s="15">
        <f>F50+I50</f>
        <v>0</v>
      </c>
      <c r="F50" s="15"/>
      <c r="G50" s="34"/>
      <c r="H50" s="34"/>
      <c r="I50" s="34"/>
      <c r="J50" s="15">
        <f>L50+O50</f>
        <v>0</v>
      </c>
      <c r="K50" s="15"/>
      <c r="L50" s="34"/>
      <c r="M50" s="34"/>
      <c r="N50" s="34"/>
      <c r="O50" s="34"/>
      <c r="P50" s="15">
        <f t="shared" ref="P50:P63" si="16">E50+J50</f>
        <v>0</v>
      </c>
      <c r="Q50" s="6"/>
    </row>
    <row r="51" spans="1:17" ht="38.25" hidden="1">
      <c r="A51" s="43" t="s">
        <v>133</v>
      </c>
      <c r="B51" s="44" t="s">
        <v>134</v>
      </c>
      <c r="C51" s="44" t="s">
        <v>128</v>
      </c>
      <c r="D51" s="69" t="s">
        <v>136</v>
      </c>
      <c r="E51" s="15">
        <f>F51+I51</f>
        <v>0</v>
      </c>
      <c r="F51" s="15"/>
      <c r="G51" s="34"/>
      <c r="H51" s="34"/>
      <c r="I51" s="34"/>
      <c r="J51" s="15">
        <f t="shared" ref="J51:J63" si="17">L51+O51</f>
        <v>0</v>
      </c>
      <c r="K51" s="15"/>
      <c r="L51" s="34"/>
      <c r="M51" s="34"/>
      <c r="N51" s="34"/>
      <c r="O51" s="34"/>
      <c r="P51" s="15">
        <f t="shared" si="16"/>
        <v>0</v>
      </c>
      <c r="Q51" s="6"/>
    </row>
    <row r="52" spans="1:17" ht="38.25" hidden="1">
      <c r="A52" s="43" t="s">
        <v>137</v>
      </c>
      <c r="B52" s="44" t="s">
        <v>138</v>
      </c>
      <c r="C52" s="44" t="s">
        <v>128</v>
      </c>
      <c r="D52" s="69" t="s">
        <v>139</v>
      </c>
      <c r="E52" s="15">
        <f>F52+I52</f>
        <v>0</v>
      </c>
      <c r="F52" s="15"/>
      <c r="G52" s="34"/>
      <c r="H52" s="34"/>
      <c r="I52" s="34"/>
      <c r="J52" s="15">
        <f t="shared" si="17"/>
        <v>0</v>
      </c>
      <c r="K52" s="15"/>
      <c r="L52" s="34"/>
      <c r="M52" s="34"/>
      <c r="N52" s="34"/>
      <c r="O52" s="34"/>
      <c r="P52" s="15">
        <f t="shared" si="16"/>
        <v>0</v>
      </c>
      <c r="Q52" s="6"/>
    </row>
    <row r="53" spans="1:17" ht="25.5" hidden="1">
      <c r="A53" s="72" t="s">
        <v>140</v>
      </c>
      <c r="B53" s="73" t="s">
        <v>141</v>
      </c>
      <c r="C53" s="73"/>
      <c r="D53" s="68" t="s">
        <v>142</v>
      </c>
      <c r="E53" s="15">
        <f>E54+E55</f>
        <v>0</v>
      </c>
      <c r="F53" s="15">
        <f t="shared" ref="F53:P53" si="18">F54+F55</f>
        <v>0</v>
      </c>
      <c r="G53" s="15">
        <f t="shared" si="18"/>
        <v>0</v>
      </c>
      <c r="H53" s="15">
        <f t="shared" si="18"/>
        <v>0</v>
      </c>
      <c r="I53" s="15">
        <f t="shared" si="18"/>
        <v>0</v>
      </c>
      <c r="J53" s="15">
        <f t="shared" si="18"/>
        <v>0</v>
      </c>
      <c r="K53" s="15">
        <f t="shared" si="18"/>
        <v>0</v>
      </c>
      <c r="L53" s="15">
        <f t="shared" si="18"/>
        <v>0</v>
      </c>
      <c r="M53" s="15">
        <f t="shared" si="18"/>
        <v>0</v>
      </c>
      <c r="N53" s="15">
        <f t="shared" si="18"/>
        <v>0</v>
      </c>
      <c r="O53" s="15">
        <f t="shared" si="18"/>
        <v>0</v>
      </c>
      <c r="P53" s="15">
        <f t="shared" si="18"/>
        <v>0</v>
      </c>
      <c r="Q53" s="6"/>
    </row>
    <row r="54" spans="1:17" ht="43.5" hidden="1" customHeight="1">
      <c r="A54" s="43" t="s">
        <v>143</v>
      </c>
      <c r="B54" s="44" t="s">
        <v>144</v>
      </c>
      <c r="C54" s="44" t="s">
        <v>128</v>
      </c>
      <c r="D54" s="48" t="s">
        <v>145</v>
      </c>
      <c r="E54" s="15">
        <f>F54+I54</f>
        <v>0</v>
      </c>
      <c r="F54" s="29"/>
      <c r="G54" s="50"/>
      <c r="H54" s="50"/>
      <c r="I54" s="50"/>
      <c r="J54" s="15">
        <f t="shared" si="17"/>
        <v>0</v>
      </c>
      <c r="K54" s="29"/>
      <c r="L54" s="50"/>
      <c r="M54" s="50"/>
      <c r="N54" s="50"/>
      <c r="O54" s="50"/>
      <c r="P54" s="15">
        <f t="shared" si="16"/>
        <v>0</v>
      </c>
      <c r="Q54" s="6"/>
    </row>
    <row r="55" spans="1:17" ht="48" hidden="1" customHeight="1">
      <c r="A55" s="43" t="s">
        <v>146</v>
      </c>
      <c r="B55" s="119" t="s">
        <v>147</v>
      </c>
      <c r="C55" s="119" t="s">
        <v>128</v>
      </c>
      <c r="D55" s="120" t="s">
        <v>148</v>
      </c>
      <c r="E55" s="76">
        <f>F55+I55</f>
        <v>0</v>
      </c>
      <c r="F55" s="29"/>
      <c r="G55" s="50"/>
      <c r="H55" s="50"/>
      <c r="I55" s="50"/>
      <c r="J55" s="15">
        <f t="shared" si="17"/>
        <v>0</v>
      </c>
      <c r="K55" s="29"/>
      <c r="L55" s="50"/>
      <c r="M55" s="50"/>
      <c r="N55" s="50"/>
      <c r="O55" s="50"/>
      <c r="P55" s="15">
        <f t="shared" si="16"/>
        <v>0</v>
      </c>
      <c r="Q55" s="6"/>
    </row>
    <row r="56" spans="1:17" ht="114.75" hidden="1">
      <c r="A56" s="43" t="s">
        <v>149</v>
      </c>
      <c r="B56" s="44" t="s">
        <v>150</v>
      </c>
      <c r="C56" s="74"/>
      <c r="D56" s="75" t="s">
        <v>151</v>
      </c>
      <c r="E56" s="76">
        <f>E57+E58</f>
        <v>0</v>
      </c>
      <c r="F56" s="76">
        <f t="shared" ref="F56:P56" si="19">F57+F58</f>
        <v>0</v>
      </c>
      <c r="G56" s="76">
        <f t="shared" si="19"/>
        <v>0</v>
      </c>
      <c r="H56" s="76">
        <f t="shared" si="19"/>
        <v>0</v>
      </c>
      <c r="I56" s="76">
        <f t="shared" si="19"/>
        <v>0</v>
      </c>
      <c r="J56" s="76">
        <f t="shared" si="19"/>
        <v>0</v>
      </c>
      <c r="K56" s="76">
        <f t="shared" si="19"/>
        <v>0</v>
      </c>
      <c r="L56" s="76">
        <f t="shared" si="19"/>
        <v>0</v>
      </c>
      <c r="M56" s="76">
        <f t="shared" si="19"/>
        <v>0</v>
      </c>
      <c r="N56" s="76">
        <f t="shared" si="19"/>
        <v>0</v>
      </c>
      <c r="O56" s="76">
        <f t="shared" si="19"/>
        <v>0</v>
      </c>
      <c r="P56" s="76">
        <f t="shared" si="19"/>
        <v>0</v>
      </c>
      <c r="Q56" s="6"/>
    </row>
    <row r="57" spans="1:17" ht="25.5" hidden="1">
      <c r="A57" s="43" t="s">
        <v>152</v>
      </c>
      <c r="B57" s="44" t="s">
        <v>153</v>
      </c>
      <c r="C57" s="77">
        <v>921</v>
      </c>
      <c r="D57" s="78" t="s">
        <v>154</v>
      </c>
      <c r="E57" s="79">
        <f t="shared" ref="E57:E63" si="20">F57+I57</f>
        <v>0</v>
      </c>
      <c r="F57" s="29"/>
      <c r="G57" s="50"/>
      <c r="H57" s="50"/>
      <c r="I57" s="50"/>
      <c r="J57" s="15">
        <f t="shared" si="17"/>
        <v>0</v>
      </c>
      <c r="K57" s="29"/>
      <c r="L57" s="50"/>
      <c r="M57" s="50"/>
      <c r="N57" s="50"/>
      <c r="O57" s="50"/>
      <c r="P57" s="15">
        <f t="shared" si="16"/>
        <v>0</v>
      </c>
      <c r="Q57" s="6"/>
    </row>
    <row r="58" spans="1:17" ht="51" hidden="1">
      <c r="A58" s="43" t="s">
        <v>155</v>
      </c>
      <c r="B58" s="44" t="s">
        <v>156</v>
      </c>
      <c r="C58" s="77">
        <v>922</v>
      </c>
      <c r="D58" s="78" t="s">
        <v>157</v>
      </c>
      <c r="E58" s="80">
        <f t="shared" si="20"/>
        <v>0</v>
      </c>
      <c r="F58" s="29"/>
      <c r="G58" s="50"/>
      <c r="H58" s="50"/>
      <c r="I58" s="50"/>
      <c r="J58" s="15">
        <f t="shared" si="17"/>
        <v>0</v>
      </c>
      <c r="K58" s="29"/>
      <c r="L58" s="50"/>
      <c r="M58" s="50"/>
      <c r="N58" s="50"/>
      <c r="O58" s="50"/>
      <c r="P58" s="15">
        <f t="shared" si="16"/>
        <v>0</v>
      </c>
      <c r="Q58" s="6"/>
    </row>
    <row r="59" spans="1:17" ht="51">
      <c r="A59" s="43" t="s">
        <v>158</v>
      </c>
      <c r="B59" s="121" t="s">
        <v>159</v>
      </c>
      <c r="C59" s="121" t="s">
        <v>128</v>
      </c>
      <c r="D59" s="122" t="s">
        <v>160</v>
      </c>
      <c r="E59" s="15">
        <f t="shared" si="20"/>
        <v>493407</v>
      </c>
      <c r="F59" s="29">
        <v>493407</v>
      </c>
      <c r="G59" s="50"/>
      <c r="H59" s="50"/>
      <c r="I59" s="50"/>
      <c r="J59" s="15">
        <f t="shared" si="17"/>
        <v>-493407</v>
      </c>
      <c r="K59" s="29">
        <v>-493407</v>
      </c>
      <c r="L59" s="50"/>
      <c r="M59" s="50"/>
      <c r="N59" s="50"/>
      <c r="O59" s="50">
        <v>-493407</v>
      </c>
      <c r="P59" s="15">
        <f t="shared" si="16"/>
        <v>0</v>
      </c>
      <c r="Q59" s="6"/>
    </row>
    <row r="60" spans="1:17" ht="63.75">
      <c r="A60" s="43" t="s">
        <v>161</v>
      </c>
      <c r="B60" s="44" t="s">
        <v>162</v>
      </c>
      <c r="C60" s="44" t="s">
        <v>128</v>
      </c>
      <c r="D60" s="48" t="s">
        <v>163</v>
      </c>
      <c r="E60" s="15">
        <f t="shared" si="20"/>
        <v>-10044</v>
      </c>
      <c r="F60" s="29">
        <v>-10044</v>
      </c>
      <c r="G60" s="50"/>
      <c r="H60" s="50"/>
      <c r="I60" s="50"/>
      <c r="J60" s="15">
        <f t="shared" si="17"/>
        <v>10044</v>
      </c>
      <c r="K60" s="29">
        <v>10044</v>
      </c>
      <c r="L60" s="50"/>
      <c r="M60" s="50"/>
      <c r="N60" s="50"/>
      <c r="O60" s="50">
        <v>10044</v>
      </c>
      <c r="P60" s="15">
        <f t="shared" si="16"/>
        <v>0</v>
      </c>
      <c r="Q60" s="6"/>
    </row>
    <row r="61" spans="1:17" ht="63.75" hidden="1">
      <c r="A61" s="22" t="s">
        <v>164</v>
      </c>
      <c r="B61" s="23" t="s">
        <v>165</v>
      </c>
      <c r="C61" s="23" t="s">
        <v>166</v>
      </c>
      <c r="D61" s="65" t="s">
        <v>167</v>
      </c>
      <c r="E61" s="29">
        <f t="shared" si="20"/>
        <v>0</v>
      </c>
      <c r="F61" s="11"/>
      <c r="G61" s="21"/>
      <c r="H61" s="21"/>
      <c r="I61" s="21"/>
      <c r="J61" s="11">
        <f>L61+O61</f>
        <v>0</v>
      </c>
      <c r="K61" s="11"/>
      <c r="L61" s="21"/>
      <c r="M61" s="21"/>
      <c r="N61" s="21"/>
      <c r="O61" s="21"/>
      <c r="P61" s="11">
        <f t="shared" si="16"/>
        <v>0</v>
      </c>
      <c r="Q61" s="6"/>
    </row>
    <row r="62" spans="1:17" ht="56.25" hidden="1" customHeight="1">
      <c r="A62" s="22" t="s">
        <v>433</v>
      </c>
      <c r="B62" s="23" t="s">
        <v>434</v>
      </c>
      <c r="C62" s="23" t="s">
        <v>54</v>
      </c>
      <c r="D62" s="65" t="s">
        <v>435</v>
      </c>
      <c r="E62" s="29">
        <f t="shared" si="20"/>
        <v>0</v>
      </c>
      <c r="F62" s="11"/>
      <c r="G62" s="21"/>
      <c r="H62" s="21"/>
      <c r="I62" s="21"/>
      <c r="J62" s="11">
        <f>L62+O62</f>
        <v>0</v>
      </c>
      <c r="K62" s="11"/>
      <c r="L62" s="21"/>
      <c r="M62" s="21"/>
      <c r="N62" s="21"/>
      <c r="O62" s="21"/>
      <c r="P62" s="11">
        <f t="shared" si="16"/>
        <v>0</v>
      </c>
      <c r="Q62" s="6"/>
    </row>
    <row r="63" spans="1:17" ht="114.75" hidden="1">
      <c r="A63" s="22" t="s">
        <v>168</v>
      </c>
      <c r="B63" s="25">
        <v>7691</v>
      </c>
      <c r="C63" s="23" t="s">
        <v>54</v>
      </c>
      <c r="D63" s="25" t="s">
        <v>74</v>
      </c>
      <c r="E63" s="29">
        <f t="shared" si="20"/>
        <v>0</v>
      </c>
      <c r="F63" s="11"/>
      <c r="G63" s="21"/>
      <c r="H63" s="21"/>
      <c r="I63" s="21"/>
      <c r="J63" s="11">
        <f t="shared" si="17"/>
        <v>0</v>
      </c>
      <c r="K63" s="11"/>
      <c r="L63" s="21"/>
      <c r="M63" s="21"/>
      <c r="N63" s="21"/>
      <c r="O63" s="21"/>
      <c r="P63" s="11">
        <f t="shared" si="16"/>
        <v>0</v>
      </c>
      <c r="Q63" s="6"/>
    </row>
    <row r="64" spans="1:17" ht="25.5" hidden="1">
      <c r="A64" s="66" t="s">
        <v>169</v>
      </c>
      <c r="B64" s="63"/>
      <c r="C64" s="63"/>
      <c r="D64" s="64" t="s">
        <v>170</v>
      </c>
      <c r="E64" s="11">
        <f t="shared" ref="E64:P64" si="21">E65</f>
        <v>0</v>
      </c>
      <c r="F64" s="11">
        <f t="shared" si="21"/>
        <v>0</v>
      </c>
      <c r="G64" s="11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si="21"/>
        <v>0</v>
      </c>
      <c r="N64" s="11">
        <f t="shared" si="21"/>
        <v>0</v>
      </c>
      <c r="O64" s="11">
        <f t="shared" si="21"/>
        <v>0</v>
      </c>
      <c r="P64" s="11">
        <f t="shared" si="21"/>
        <v>0</v>
      </c>
      <c r="Q64" s="6"/>
    </row>
    <row r="65" spans="1:17" ht="25.5" hidden="1">
      <c r="A65" s="66" t="s">
        <v>171</v>
      </c>
      <c r="B65" s="63"/>
      <c r="C65" s="63"/>
      <c r="D65" s="64" t="s">
        <v>170</v>
      </c>
      <c r="E65" s="11">
        <f>E66+E67+E69+E71+E72+E75+E76+E74+E77+E70</f>
        <v>0</v>
      </c>
      <c r="F65" s="11">
        <f t="shared" ref="F65:P65" si="22">F66+F67+F69+F71+F72+F75+F76+F74+F77+F70</f>
        <v>0</v>
      </c>
      <c r="G65" s="11">
        <f t="shared" si="22"/>
        <v>0</v>
      </c>
      <c r="H65" s="11">
        <f t="shared" si="22"/>
        <v>0</v>
      </c>
      <c r="I65" s="11">
        <f t="shared" si="22"/>
        <v>0</v>
      </c>
      <c r="J65" s="11">
        <f t="shared" si="22"/>
        <v>0</v>
      </c>
      <c r="K65" s="11">
        <f t="shared" si="22"/>
        <v>0</v>
      </c>
      <c r="L65" s="11">
        <f t="shared" si="22"/>
        <v>0</v>
      </c>
      <c r="M65" s="11">
        <f t="shared" si="22"/>
        <v>0</v>
      </c>
      <c r="N65" s="11">
        <f t="shared" si="22"/>
        <v>0</v>
      </c>
      <c r="O65" s="11">
        <f t="shared" si="22"/>
        <v>0</v>
      </c>
      <c r="P65" s="11">
        <f t="shared" si="22"/>
        <v>0</v>
      </c>
      <c r="Q65" s="6"/>
    </row>
    <row r="66" spans="1:17" ht="38.25" hidden="1">
      <c r="A66" s="22" t="s">
        <v>172</v>
      </c>
      <c r="B66" s="9" t="s">
        <v>80</v>
      </c>
      <c r="C66" s="9" t="s">
        <v>25</v>
      </c>
      <c r="D66" s="25" t="s">
        <v>81</v>
      </c>
      <c r="E66" s="11">
        <f>F66+I66</f>
        <v>0</v>
      </c>
      <c r="F66" s="11"/>
      <c r="G66" s="21"/>
      <c r="H66" s="21"/>
      <c r="I66" s="21"/>
      <c r="J66" s="11">
        <f>L66+O66</f>
        <v>0</v>
      </c>
      <c r="K66" s="11"/>
      <c r="L66" s="123"/>
      <c r="M66" s="123"/>
      <c r="N66" s="123"/>
      <c r="O66" s="123"/>
      <c r="P66" s="11">
        <f>E66+J66</f>
        <v>0</v>
      </c>
      <c r="Q66" s="6"/>
    </row>
    <row r="67" spans="1:17" ht="25.5" hidden="1">
      <c r="A67" s="66" t="s">
        <v>173</v>
      </c>
      <c r="B67" s="67" t="s">
        <v>174</v>
      </c>
      <c r="C67" s="67"/>
      <c r="D67" s="68" t="s">
        <v>175</v>
      </c>
      <c r="E67" s="29">
        <f t="shared" ref="E67:O67" si="23">E68</f>
        <v>0</v>
      </c>
      <c r="F67" s="29">
        <f t="shared" si="23"/>
        <v>0</v>
      </c>
      <c r="G67" s="29">
        <f t="shared" si="23"/>
        <v>0</v>
      </c>
      <c r="H67" s="29">
        <f t="shared" si="23"/>
        <v>0</v>
      </c>
      <c r="I67" s="29">
        <f>I68</f>
        <v>0</v>
      </c>
      <c r="J67" s="29">
        <f>J68</f>
        <v>0</v>
      </c>
      <c r="K67" s="29">
        <f t="shared" si="23"/>
        <v>0</v>
      </c>
      <c r="L67" s="29">
        <f t="shared" si="23"/>
        <v>0</v>
      </c>
      <c r="M67" s="29">
        <f t="shared" si="23"/>
        <v>0</v>
      </c>
      <c r="N67" s="29">
        <f t="shared" si="23"/>
        <v>0</v>
      </c>
      <c r="O67" s="29">
        <f t="shared" si="23"/>
        <v>0</v>
      </c>
      <c r="P67" s="29">
        <f>P68</f>
        <v>0</v>
      </c>
      <c r="Q67" s="6"/>
    </row>
    <row r="68" spans="1:17" ht="25.5" hidden="1">
      <c r="A68" s="91" t="s">
        <v>176</v>
      </c>
      <c r="B68" s="44" t="s">
        <v>177</v>
      </c>
      <c r="C68" s="44" t="s">
        <v>166</v>
      </c>
      <c r="D68" s="124" t="s">
        <v>178</v>
      </c>
      <c r="E68" s="15">
        <f>F68+I68</f>
        <v>0</v>
      </c>
      <c r="F68" s="15"/>
      <c r="G68" s="34"/>
      <c r="H68" s="34"/>
      <c r="I68" s="34"/>
      <c r="J68" s="15">
        <f>L68+O68</f>
        <v>0</v>
      </c>
      <c r="K68" s="15"/>
      <c r="L68" s="34"/>
      <c r="M68" s="34"/>
      <c r="N68" s="34"/>
      <c r="O68" s="34"/>
      <c r="P68" s="15">
        <f>E68+J68</f>
        <v>0</v>
      </c>
      <c r="Q68" s="6"/>
    </row>
    <row r="69" spans="1:17" ht="38.25" hidden="1">
      <c r="A69" s="96" t="s">
        <v>179</v>
      </c>
      <c r="B69" s="23" t="s">
        <v>180</v>
      </c>
      <c r="C69" s="23" t="s">
        <v>166</v>
      </c>
      <c r="D69" s="125" t="s">
        <v>181</v>
      </c>
      <c r="E69" s="29">
        <f>F69+I69</f>
        <v>0</v>
      </c>
      <c r="F69" s="11"/>
      <c r="G69" s="21"/>
      <c r="H69" s="21"/>
      <c r="I69" s="21"/>
      <c r="J69" s="11">
        <f>L69+O69</f>
        <v>0</v>
      </c>
      <c r="K69" s="11"/>
      <c r="L69" s="21"/>
      <c r="M69" s="21"/>
      <c r="N69" s="21"/>
      <c r="O69" s="21"/>
      <c r="P69" s="11">
        <f>E69+J69</f>
        <v>0</v>
      </c>
      <c r="Q69" s="6"/>
    </row>
    <row r="70" spans="1:17" hidden="1">
      <c r="A70" s="24">
        <v>913123</v>
      </c>
      <c r="B70" s="23" t="s">
        <v>430</v>
      </c>
      <c r="C70" s="23" t="s">
        <v>166</v>
      </c>
      <c r="D70" s="125" t="s">
        <v>431</v>
      </c>
      <c r="E70" s="29">
        <f>F70+I70</f>
        <v>0</v>
      </c>
      <c r="F70" s="11"/>
      <c r="G70" s="21"/>
      <c r="H70" s="21"/>
      <c r="I70" s="21"/>
      <c r="J70" s="11">
        <f>L70+O70</f>
        <v>0</v>
      </c>
      <c r="K70" s="11"/>
      <c r="L70" s="21"/>
      <c r="M70" s="21"/>
      <c r="N70" s="21"/>
      <c r="O70" s="21"/>
      <c r="P70" s="11">
        <f>E70+J70</f>
        <v>0</v>
      </c>
      <c r="Q70" s="6"/>
    </row>
    <row r="71" spans="1:17" ht="38.25" hidden="1">
      <c r="A71" s="96" t="s">
        <v>182</v>
      </c>
      <c r="B71" s="23" t="s">
        <v>183</v>
      </c>
      <c r="C71" s="23" t="s">
        <v>29</v>
      </c>
      <c r="D71" s="125" t="s">
        <v>184</v>
      </c>
      <c r="E71" s="29">
        <f>F71+I71</f>
        <v>0</v>
      </c>
      <c r="F71" s="11"/>
      <c r="G71" s="21"/>
      <c r="H71" s="21"/>
      <c r="I71" s="21"/>
      <c r="J71" s="11">
        <f>L71+O71</f>
        <v>0</v>
      </c>
      <c r="K71" s="11"/>
      <c r="L71" s="21"/>
      <c r="M71" s="21"/>
      <c r="N71" s="21"/>
      <c r="O71" s="21"/>
      <c r="P71" s="11">
        <f>E71+J71</f>
        <v>0</v>
      </c>
      <c r="Q71" s="6"/>
    </row>
    <row r="72" spans="1:17" ht="25.5" hidden="1">
      <c r="A72" s="96" t="s">
        <v>185</v>
      </c>
      <c r="B72" s="126" t="s">
        <v>186</v>
      </c>
      <c r="C72" s="126"/>
      <c r="D72" s="127" t="s">
        <v>187</v>
      </c>
      <c r="E72" s="29">
        <f>E73</f>
        <v>0</v>
      </c>
      <c r="F72" s="29">
        <f>F73</f>
        <v>0</v>
      </c>
      <c r="G72" s="29">
        <f t="shared" ref="G72:N72" si="24">G73</f>
        <v>0</v>
      </c>
      <c r="H72" s="29">
        <f t="shared" si="24"/>
        <v>0</v>
      </c>
      <c r="I72" s="29">
        <f t="shared" si="24"/>
        <v>0</v>
      </c>
      <c r="J72" s="29">
        <f>J73</f>
        <v>0</v>
      </c>
      <c r="K72" s="29">
        <f>K73</f>
        <v>0</v>
      </c>
      <c r="L72" s="29">
        <f t="shared" si="24"/>
        <v>0</v>
      </c>
      <c r="M72" s="29">
        <f t="shared" si="24"/>
        <v>0</v>
      </c>
      <c r="N72" s="29">
        <f t="shared" si="24"/>
        <v>0</v>
      </c>
      <c r="O72" s="29">
        <f>O73</f>
        <v>0</v>
      </c>
      <c r="P72" s="29">
        <f>P73</f>
        <v>0</v>
      </c>
      <c r="Q72" s="6"/>
    </row>
    <row r="73" spans="1:17" ht="25.5" hidden="1">
      <c r="A73" s="96" t="s">
        <v>188</v>
      </c>
      <c r="B73" s="12" t="s">
        <v>189</v>
      </c>
      <c r="C73" s="12" t="s">
        <v>166</v>
      </c>
      <c r="D73" s="84" t="s">
        <v>190</v>
      </c>
      <c r="E73" s="15">
        <f>F73+I73</f>
        <v>0</v>
      </c>
      <c r="F73" s="11"/>
      <c r="G73" s="21"/>
      <c r="H73" s="21"/>
      <c r="I73" s="21"/>
      <c r="J73" s="11">
        <f>L73+O73</f>
        <v>0</v>
      </c>
      <c r="K73" s="11"/>
      <c r="L73" s="21"/>
      <c r="M73" s="21"/>
      <c r="N73" s="21"/>
      <c r="O73" s="21"/>
      <c r="P73" s="11">
        <f>E73+J73</f>
        <v>0</v>
      </c>
      <c r="Q73" s="6"/>
    </row>
    <row r="74" spans="1:17" ht="63.75" hidden="1">
      <c r="A74" s="96" t="s">
        <v>191</v>
      </c>
      <c r="B74" s="23" t="s">
        <v>165</v>
      </c>
      <c r="C74" s="23" t="s">
        <v>166</v>
      </c>
      <c r="D74" s="65" t="s">
        <v>167</v>
      </c>
      <c r="E74" s="15">
        <f>F74+I74</f>
        <v>0</v>
      </c>
      <c r="F74" s="11"/>
      <c r="G74" s="21"/>
      <c r="H74" s="21"/>
      <c r="I74" s="21"/>
      <c r="J74" s="11">
        <f>L74+O74</f>
        <v>0</v>
      </c>
      <c r="K74" s="11"/>
      <c r="L74" s="21"/>
      <c r="M74" s="21"/>
      <c r="N74" s="21"/>
      <c r="O74" s="21"/>
      <c r="P74" s="11">
        <f>E74+J74</f>
        <v>0</v>
      </c>
      <c r="Q74" s="6"/>
    </row>
    <row r="75" spans="1:17" ht="25.5" hidden="1">
      <c r="A75" s="96" t="s">
        <v>192</v>
      </c>
      <c r="B75" s="23" t="s">
        <v>193</v>
      </c>
      <c r="C75" s="23" t="s">
        <v>194</v>
      </c>
      <c r="D75" s="65" t="s">
        <v>195</v>
      </c>
      <c r="E75" s="29">
        <f>F75+I75</f>
        <v>0</v>
      </c>
      <c r="F75" s="11"/>
      <c r="G75" s="21"/>
      <c r="H75" s="21"/>
      <c r="I75" s="21"/>
      <c r="J75" s="11">
        <f>L75+O75</f>
        <v>0</v>
      </c>
      <c r="K75" s="11"/>
      <c r="L75" s="21"/>
      <c r="M75" s="21"/>
      <c r="N75" s="21"/>
      <c r="O75" s="21"/>
      <c r="P75" s="11">
        <f>E75+J75</f>
        <v>0</v>
      </c>
      <c r="Q75" s="6"/>
    </row>
    <row r="76" spans="1:17" ht="63.75" hidden="1">
      <c r="A76" s="96" t="s">
        <v>196</v>
      </c>
      <c r="B76" s="23" t="s">
        <v>197</v>
      </c>
      <c r="C76" s="23" t="s">
        <v>50</v>
      </c>
      <c r="D76" s="25" t="s">
        <v>198</v>
      </c>
      <c r="E76" s="29">
        <f>F76+I76</f>
        <v>0</v>
      </c>
      <c r="F76" s="11"/>
      <c r="G76" s="21"/>
      <c r="H76" s="21"/>
      <c r="I76" s="21"/>
      <c r="J76" s="11">
        <f t="shared" ref="J76:J81" si="25">L76+O76</f>
        <v>0</v>
      </c>
      <c r="K76" s="11"/>
      <c r="L76" s="21"/>
      <c r="M76" s="21"/>
      <c r="N76" s="21"/>
      <c r="O76" s="21"/>
      <c r="P76" s="11">
        <f>E76+J76</f>
        <v>0</v>
      </c>
      <c r="Q76" s="6"/>
    </row>
    <row r="77" spans="1:17" ht="25.5" hidden="1">
      <c r="A77" s="96" t="s">
        <v>199</v>
      </c>
      <c r="B77" s="23" t="s">
        <v>49</v>
      </c>
      <c r="C77" s="23" t="s">
        <v>50</v>
      </c>
      <c r="D77" s="25" t="s">
        <v>200</v>
      </c>
      <c r="E77" s="29">
        <f>F77+I77</f>
        <v>0</v>
      </c>
      <c r="F77" s="11"/>
      <c r="G77" s="21"/>
      <c r="H77" s="21"/>
      <c r="I77" s="21"/>
      <c r="J77" s="11">
        <f t="shared" si="25"/>
        <v>0</v>
      </c>
      <c r="K77" s="11"/>
      <c r="L77" s="21"/>
      <c r="M77" s="21"/>
      <c r="N77" s="21"/>
      <c r="O77" s="21"/>
      <c r="P77" s="11">
        <f>E77+J77</f>
        <v>0</v>
      </c>
      <c r="Q77" s="6"/>
    </row>
    <row r="78" spans="1:17" ht="25.5">
      <c r="A78" s="81">
        <v>1100000</v>
      </c>
      <c r="B78" s="23"/>
      <c r="C78" s="23"/>
      <c r="D78" s="68" t="s">
        <v>201</v>
      </c>
      <c r="E78" s="29">
        <f t="shared" ref="E78:P78" si="26">E79</f>
        <v>0</v>
      </c>
      <c r="F78" s="29">
        <f t="shared" si="26"/>
        <v>0</v>
      </c>
      <c r="G78" s="29">
        <f t="shared" si="26"/>
        <v>0</v>
      </c>
      <c r="H78" s="29">
        <f t="shared" si="26"/>
        <v>0</v>
      </c>
      <c r="I78" s="29">
        <f t="shared" si="26"/>
        <v>0</v>
      </c>
      <c r="J78" s="29">
        <f t="shared" si="26"/>
        <v>0</v>
      </c>
      <c r="K78" s="29">
        <f t="shared" si="26"/>
        <v>0</v>
      </c>
      <c r="L78" s="29">
        <f t="shared" si="26"/>
        <v>0</v>
      </c>
      <c r="M78" s="29">
        <f t="shared" si="26"/>
        <v>0</v>
      </c>
      <c r="N78" s="29">
        <f t="shared" si="26"/>
        <v>0</v>
      </c>
      <c r="O78" s="29">
        <f t="shared" si="26"/>
        <v>0</v>
      </c>
      <c r="P78" s="29">
        <f t="shared" si="26"/>
        <v>0</v>
      </c>
      <c r="Q78" s="6"/>
    </row>
    <row r="79" spans="1:17" ht="25.5">
      <c r="A79" s="81">
        <v>1110000</v>
      </c>
      <c r="B79" s="23"/>
      <c r="C79" s="23"/>
      <c r="D79" s="68" t="s">
        <v>202</v>
      </c>
      <c r="E79" s="29">
        <f>E80+E81+E82+E85+E90+E93+E96+E97+E94+E95</f>
        <v>0</v>
      </c>
      <c r="F79" s="29">
        <f t="shared" ref="F79:P79" si="27">F80+F81+F82+F85+F90+F93+F96+F97+F94+F95</f>
        <v>0</v>
      </c>
      <c r="G79" s="29">
        <f t="shared" si="27"/>
        <v>0</v>
      </c>
      <c r="H79" s="29">
        <f t="shared" si="27"/>
        <v>0</v>
      </c>
      <c r="I79" s="29">
        <f t="shared" si="27"/>
        <v>0</v>
      </c>
      <c r="J79" s="29">
        <f t="shared" si="27"/>
        <v>0</v>
      </c>
      <c r="K79" s="29">
        <f t="shared" si="27"/>
        <v>0</v>
      </c>
      <c r="L79" s="29">
        <f t="shared" si="27"/>
        <v>0</v>
      </c>
      <c r="M79" s="29">
        <f t="shared" si="27"/>
        <v>0</v>
      </c>
      <c r="N79" s="29">
        <f t="shared" si="27"/>
        <v>0</v>
      </c>
      <c r="O79" s="29">
        <f t="shared" si="27"/>
        <v>0</v>
      </c>
      <c r="P79" s="29">
        <f t="shared" si="27"/>
        <v>0</v>
      </c>
      <c r="Q79" s="6"/>
    </row>
    <row r="80" spans="1:17" ht="38.25" hidden="1">
      <c r="A80" s="110">
        <v>1110160</v>
      </c>
      <c r="B80" s="9" t="s">
        <v>80</v>
      </c>
      <c r="C80" s="9" t="s">
        <v>25</v>
      </c>
      <c r="D80" s="25" t="s">
        <v>81</v>
      </c>
      <c r="E80" s="29">
        <f>F80+I80</f>
        <v>0</v>
      </c>
      <c r="F80" s="29"/>
      <c r="G80" s="50"/>
      <c r="H80" s="50"/>
      <c r="I80" s="50"/>
      <c r="J80" s="11">
        <f t="shared" si="25"/>
        <v>0</v>
      </c>
      <c r="K80" s="49"/>
      <c r="L80" s="21"/>
      <c r="M80" s="21"/>
      <c r="N80" s="21"/>
      <c r="O80" s="21"/>
      <c r="P80" s="11">
        <f>E80+J80</f>
        <v>0</v>
      </c>
      <c r="Q80" s="6"/>
    </row>
    <row r="81" spans="1:17" ht="63.75" hidden="1">
      <c r="A81" s="24">
        <v>1113140</v>
      </c>
      <c r="B81" s="23" t="s">
        <v>165</v>
      </c>
      <c r="C81" s="23" t="s">
        <v>166</v>
      </c>
      <c r="D81" s="65" t="s">
        <v>167</v>
      </c>
      <c r="E81" s="29">
        <f>F81+I81</f>
        <v>0</v>
      </c>
      <c r="F81" s="29"/>
      <c r="G81" s="50"/>
      <c r="H81" s="50"/>
      <c r="I81" s="50"/>
      <c r="J81" s="11">
        <f t="shared" si="25"/>
        <v>0</v>
      </c>
      <c r="K81" s="11"/>
      <c r="L81" s="21"/>
      <c r="M81" s="21"/>
      <c r="N81" s="21"/>
      <c r="O81" s="21"/>
      <c r="P81" s="11">
        <f>E81+J81</f>
        <v>0</v>
      </c>
      <c r="Q81" s="6"/>
    </row>
    <row r="82" spans="1:17" hidden="1">
      <c r="A82" s="85">
        <v>1115010</v>
      </c>
      <c r="B82" s="67" t="s">
        <v>203</v>
      </c>
      <c r="C82" s="67"/>
      <c r="D82" s="68" t="s">
        <v>204</v>
      </c>
      <c r="E82" s="29">
        <f t="shared" ref="E82:O82" si="28">E83+E84</f>
        <v>0</v>
      </c>
      <c r="F82" s="29">
        <f t="shared" si="28"/>
        <v>0</v>
      </c>
      <c r="G82" s="29">
        <f>G83+G84</f>
        <v>0</v>
      </c>
      <c r="H82" s="29">
        <f t="shared" si="28"/>
        <v>0</v>
      </c>
      <c r="I82" s="29">
        <f t="shared" si="28"/>
        <v>0</v>
      </c>
      <c r="J82" s="29">
        <f>J83+J84</f>
        <v>0</v>
      </c>
      <c r="K82" s="29">
        <f t="shared" si="28"/>
        <v>0</v>
      </c>
      <c r="L82" s="29">
        <f>L83+L84</f>
        <v>0</v>
      </c>
      <c r="M82" s="29">
        <f t="shared" si="28"/>
        <v>0</v>
      </c>
      <c r="N82" s="29">
        <f t="shared" si="28"/>
        <v>0</v>
      </c>
      <c r="O82" s="29">
        <f t="shared" si="28"/>
        <v>0</v>
      </c>
      <c r="P82" s="29">
        <f>P83+P84</f>
        <v>0</v>
      </c>
      <c r="Q82" s="6"/>
    </row>
    <row r="83" spans="1:17" ht="25.5" hidden="1">
      <c r="A83" s="83">
        <v>1115011</v>
      </c>
      <c r="B83" s="84">
        <v>5011</v>
      </c>
      <c r="C83" s="44" t="s">
        <v>205</v>
      </c>
      <c r="D83" s="69" t="s">
        <v>206</v>
      </c>
      <c r="E83" s="15">
        <f>F83+I83</f>
        <v>0</v>
      </c>
      <c r="F83" s="15"/>
      <c r="G83" s="34"/>
      <c r="H83" s="34"/>
      <c r="I83" s="34"/>
      <c r="J83" s="15">
        <f>L83+O83</f>
        <v>0</v>
      </c>
      <c r="K83" s="70"/>
      <c r="L83" s="34"/>
      <c r="M83" s="34"/>
      <c r="N83" s="34"/>
      <c r="O83" s="34"/>
      <c r="P83" s="15">
        <f>E83+J83</f>
        <v>0</v>
      </c>
      <c r="Q83" s="6"/>
    </row>
    <row r="84" spans="1:17" ht="25.5" hidden="1">
      <c r="A84" s="83">
        <v>1115012</v>
      </c>
      <c r="B84" s="84">
        <v>5012</v>
      </c>
      <c r="C84" s="44" t="s">
        <v>205</v>
      </c>
      <c r="D84" s="69" t="s">
        <v>207</v>
      </c>
      <c r="E84" s="15">
        <f>F84+I84</f>
        <v>0</v>
      </c>
      <c r="F84" s="15"/>
      <c r="G84" s="34"/>
      <c r="H84" s="34"/>
      <c r="I84" s="34"/>
      <c r="J84" s="15">
        <f>L84+O84</f>
        <v>0</v>
      </c>
      <c r="K84" s="70"/>
      <c r="L84" s="34"/>
      <c r="M84" s="34"/>
      <c r="N84" s="34"/>
      <c r="O84" s="34"/>
      <c r="P84" s="15">
        <f>E84+J84</f>
        <v>0</v>
      </c>
      <c r="Q84" s="6"/>
    </row>
    <row r="85" spans="1:17" ht="36" customHeight="1">
      <c r="A85" s="82">
        <v>1115030</v>
      </c>
      <c r="B85" s="10">
        <v>5030</v>
      </c>
      <c r="C85" s="67"/>
      <c r="D85" s="68" t="s">
        <v>208</v>
      </c>
      <c r="E85" s="29">
        <f>E86</f>
        <v>0</v>
      </c>
      <c r="F85" s="29">
        <f>F86</f>
        <v>0</v>
      </c>
      <c r="G85" s="29">
        <f t="shared" ref="G85:N85" si="29">G86</f>
        <v>0</v>
      </c>
      <c r="H85" s="29">
        <f t="shared" si="29"/>
        <v>0</v>
      </c>
      <c r="I85" s="29">
        <f t="shared" si="29"/>
        <v>0</v>
      </c>
      <c r="J85" s="29">
        <f t="shared" si="29"/>
        <v>68000</v>
      </c>
      <c r="K85" s="49">
        <f>K86</f>
        <v>68000</v>
      </c>
      <c r="L85" s="29">
        <f t="shared" si="29"/>
        <v>0</v>
      </c>
      <c r="M85" s="29">
        <f t="shared" si="29"/>
        <v>0</v>
      </c>
      <c r="N85" s="29">
        <f t="shared" si="29"/>
        <v>0</v>
      </c>
      <c r="O85" s="29">
        <f>O86</f>
        <v>68000</v>
      </c>
      <c r="P85" s="29">
        <f>P86</f>
        <v>68000</v>
      </c>
      <c r="Q85" s="6"/>
    </row>
    <row r="86" spans="1:17" ht="48" customHeight="1">
      <c r="A86" s="83">
        <v>1115031</v>
      </c>
      <c r="B86" s="84">
        <v>5031</v>
      </c>
      <c r="C86" s="44" t="s">
        <v>205</v>
      </c>
      <c r="D86" s="84" t="s">
        <v>209</v>
      </c>
      <c r="E86" s="15">
        <f>F86+I86</f>
        <v>0</v>
      </c>
      <c r="F86" s="15"/>
      <c r="G86" s="34"/>
      <c r="H86" s="34"/>
      <c r="I86" s="34"/>
      <c r="J86" s="15">
        <f>L86+O86</f>
        <v>68000</v>
      </c>
      <c r="K86" s="70">
        <v>68000</v>
      </c>
      <c r="L86" s="34"/>
      <c r="M86" s="34"/>
      <c r="N86" s="34"/>
      <c r="O86" s="34">
        <v>68000</v>
      </c>
      <c r="P86" s="15">
        <f>E86+J86</f>
        <v>68000</v>
      </c>
      <c r="Q86" s="6"/>
    </row>
    <row r="87" spans="1:17" hidden="1">
      <c r="B87" s="25"/>
      <c r="C87" s="25"/>
      <c r="D87" s="25"/>
      <c r="E87" s="26"/>
      <c r="F87" s="26"/>
      <c r="G87" s="27"/>
      <c r="H87" s="27"/>
      <c r="I87" s="27"/>
      <c r="J87" s="26"/>
      <c r="K87" s="26"/>
      <c r="L87" s="27"/>
      <c r="M87" s="27"/>
      <c r="N87" s="27"/>
      <c r="O87" s="27"/>
      <c r="P87" s="26"/>
      <c r="Q87" s="6"/>
    </row>
    <row r="88" spans="1:17" ht="13.5" hidden="1">
      <c r="A88" s="28"/>
      <c r="B88" s="10"/>
      <c r="C88" s="10"/>
      <c r="D88" s="10"/>
      <c r="E88" s="29"/>
      <c r="F88" s="29"/>
      <c r="G88" s="30"/>
      <c r="H88" s="30"/>
      <c r="I88" s="30"/>
      <c r="J88" s="15">
        <f>L88+O88</f>
        <v>0</v>
      </c>
      <c r="K88" s="15"/>
      <c r="L88" s="30"/>
      <c r="M88" s="30"/>
      <c r="N88" s="30"/>
      <c r="O88" s="30"/>
      <c r="P88" s="15">
        <f>E88+J88</f>
        <v>0</v>
      </c>
      <c r="Q88" s="6"/>
    </row>
    <row r="89" spans="1:17" s="36" customFormat="1" ht="13.5" hidden="1">
      <c r="A89" s="31"/>
      <c r="B89" s="32"/>
      <c r="C89" s="33"/>
      <c r="D89" s="32"/>
      <c r="E89" s="15"/>
      <c r="F89" s="15"/>
      <c r="G89" s="34"/>
      <c r="H89" s="34"/>
      <c r="I89" s="34"/>
      <c r="J89" s="15">
        <f>L89+O89</f>
        <v>0</v>
      </c>
      <c r="K89" s="15"/>
      <c r="L89" s="34"/>
      <c r="M89" s="34"/>
      <c r="N89" s="34"/>
      <c r="O89" s="34"/>
      <c r="P89" s="15">
        <f>E89+J89</f>
        <v>0</v>
      </c>
      <c r="Q89" s="35"/>
    </row>
    <row r="90" spans="1:17" s="38" customFormat="1" ht="25.5">
      <c r="A90" s="85">
        <v>1115060</v>
      </c>
      <c r="B90" s="10">
        <v>5060</v>
      </c>
      <c r="C90" s="67"/>
      <c r="D90" s="10" t="s">
        <v>210</v>
      </c>
      <c r="E90" s="29">
        <f>E91+E92</f>
        <v>0</v>
      </c>
      <c r="F90" s="29">
        <f t="shared" ref="F90:O90" si="30">F91+F92</f>
        <v>0</v>
      </c>
      <c r="G90" s="29">
        <f t="shared" si="30"/>
        <v>0</v>
      </c>
      <c r="H90" s="29">
        <f t="shared" si="30"/>
        <v>0</v>
      </c>
      <c r="I90" s="29">
        <f>I91+I92</f>
        <v>0</v>
      </c>
      <c r="J90" s="29">
        <f>J91+J92</f>
        <v>300000</v>
      </c>
      <c r="K90" s="49">
        <f t="shared" si="30"/>
        <v>300000</v>
      </c>
      <c r="L90" s="29">
        <f t="shared" si="30"/>
        <v>0</v>
      </c>
      <c r="M90" s="29">
        <f t="shared" si="30"/>
        <v>0</v>
      </c>
      <c r="N90" s="29">
        <f>N91+N92</f>
        <v>0</v>
      </c>
      <c r="O90" s="29">
        <f t="shared" si="30"/>
        <v>300000</v>
      </c>
      <c r="P90" s="29">
        <f>P91+P92</f>
        <v>300000</v>
      </c>
      <c r="Q90" s="37"/>
    </row>
    <row r="91" spans="1:17" s="36" customFormat="1" ht="51">
      <c r="A91" s="83">
        <v>1115061</v>
      </c>
      <c r="B91" s="84">
        <v>5061</v>
      </c>
      <c r="C91" s="44" t="s">
        <v>205</v>
      </c>
      <c r="D91" s="84" t="s">
        <v>211</v>
      </c>
      <c r="E91" s="15">
        <f t="shared" ref="E91:E97" si="31">F91+I91</f>
        <v>0</v>
      </c>
      <c r="F91" s="15"/>
      <c r="G91" s="34"/>
      <c r="H91" s="34"/>
      <c r="I91" s="34"/>
      <c r="J91" s="15">
        <f t="shared" ref="J91:J97" si="32">L91+O91</f>
        <v>300000</v>
      </c>
      <c r="K91" s="70">
        <v>300000</v>
      </c>
      <c r="L91" s="34"/>
      <c r="M91" s="34"/>
      <c r="N91" s="34"/>
      <c r="O91" s="34">
        <v>300000</v>
      </c>
      <c r="P91" s="15">
        <f t="shared" ref="P91:P97" si="33">E91+J91</f>
        <v>300000</v>
      </c>
      <c r="Q91" s="35"/>
    </row>
    <row r="92" spans="1:17" s="36" customFormat="1" ht="38.25" hidden="1">
      <c r="A92" s="128">
        <v>1115062</v>
      </c>
      <c r="B92" s="129">
        <v>5062</v>
      </c>
      <c r="C92" s="119" t="s">
        <v>205</v>
      </c>
      <c r="D92" s="130" t="s">
        <v>212</v>
      </c>
      <c r="E92" s="76">
        <f t="shared" si="31"/>
        <v>0</v>
      </c>
      <c r="F92" s="76"/>
      <c r="G92" s="131"/>
      <c r="H92" s="131"/>
      <c r="I92" s="131"/>
      <c r="J92" s="76">
        <f t="shared" si="32"/>
        <v>0</v>
      </c>
      <c r="K92" s="76"/>
      <c r="L92" s="131"/>
      <c r="M92" s="131"/>
      <c r="N92" s="131"/>
      <c r="O92" s="131"/>
      <c r="P92" s="76">
        <f t="shared" si="33"/>
        <v>0</v>
      </c>
      <c r="Q92" s="35"/>
    </row>
    <row r="93" spans="1:17" s="109" customFormat="1" ht="25.5" hidden="1">
      <c r="A93" s="24">
        <v>1117325</v>
      </c>
      <c r="B93" s="25">
        <v>7325</v>
      </c>
      <c r="C93" s="23" t="s">
        <v>46</v>
      </c>
      <c r="D93" s="25" t="s">
        <v>213</v>
      </c>
      <c r="E93" s="29">
        <f t="shared" si="31"/>
        <v>0</v>
      </c>
      <c r="F93" s="11"/>
      <c r="G93" s="21"/>
      <c r="H93" s="21"/>
      <c r="I93" s="21"/>
      <c r="J93" s="11">
        <f t="shared" si="32"/>
        <v>0</v>
      </c>
      <c r="K93" s="49"/>
      <c r="L93" s="21"/>
      <c r="M93" s="21"/>
      <c r="N93" s="21"/>
      <c r="O93" s="21"/>
      <c r="P93" s="11">
        <f t="shared" si="33"/>
        <v>0</v>
      </c>
      <c r="Q93" s="108"/>
    </row>
    <row r="94" spans="1:17" s="109" customFormat="1" ht="25.5" hidden="1">
      <c r="A94" s="24">
        <v>1117340</v>
      </c>
      <c r="B94" s="25">
        <v>7340</v>
      </c>
      <c r="C94" s="23" t="s">
        <v>46</v>
      </c>
      <c r="D94" s="25" t="s">
        <v>214</v>
      </c>
      <c r="E94" s="29">
        <f t="shared" si="31"/>
        <v>0</v>
      </c>
      <c r="F94" s="11"/>
      <c r="G94" s="21"/>
      <c r="H94" s="21"/>
      <c r="I94" s="21"/>
      <c r="J94" s="11">
        <f t="shared" si="32"/>
        <v>0</v>
      </c>
      <c r="K94" s="49"/>
      <c r="L94" s="21"/>
      <c r="M94" s="21"/>
      <c r="N94" s="21"/>
      <c r="O94" s="21"/>
      <c r="P94" s="11">
        <f t="shared" si="33"/>
        <v>0</v>
      </c>
      <c r="Q94" s="108"/>
    </row>
    <row r="95" spans="1:17" s="109" customFormat="1" ht="63.75" hidden="1">
      <c r="A95" s="24">
        <v>1115043</v>
      </c>
      <c r="B95" s="25">
        <v>5043</v>
      </c>
      <c r="C95" s="23" t="s">
        <v>205</v>
      </c>
      <c r="D95" s="25" t="s">
        <v>215</v>
      </c>
      <c r="E95" s="29">
        <f t="shared" si="31"/>
        <v>0</v>
      </c>
      <c r="F95" s="11"/>
      <c r="G95" s="21"/>
      <c r="H95" s="21"/>
      <c r="I95" s="21"/>
      <c r="J95" s="11">
        <f t="shared" si="32"/>
        <v>0</v>
      </c>
      <c r="K95" s="49"/>
      <c r="L95" s="21"/>
      <c r="M95" s="21"/>
      <c r="N95" s="21"/>
      <c r="O95" s="21"/>
      <c r="P95" s="11">
        <f t="shared" si="33"/>
        <v>0</v>
      </c>
      <c r="Q95" s="108"/>
    </row>
    <row r="96" spans="1:17" ht="114.75" hidden="1">
      <c r="A96" s="132">
        <v>1117691</v>
      </c>
      <c r="B96" s="133">
        <v>7691</v>
      </c>
      <c r="C96" s="134" t="s">
        <v>54</v>
      </c>
      <c r="D96" s="133" t="s">
        <v>74</v>
      </c>
      <c r="E96" s="135">
        <f t="shared" si="31"/>
        <v>0</v>
      </c>
      <c r="F96" s="136"/>
      <c r="G96" s="137"/>
      <c r="H96" s="137"/>
      <c r="I96" s="137"/>
      <c r="J96" s="136">
        <f t="shared" si="32"/>
        <v>0</v>
      </c>
      <c r="K96" s="136"/>
      <c r="L96" s="137"/>
      <c r="M96" s="137"/>
      <c r="N96" s="137"/>
      <c r="O96" s="137"/>
      <c r="P96" s="136">
        <f t="shared" si="33"/>
        <v>0</v>
      </c>
      <c r="Q96" s="6"/>
    </row>
    <row r="97" spans="1:17" ht="25.5">
      <c r="A97" s="24">
        <v>1117670</v>
      </c>
      <c r="B97" s="9" t="s">
        <v>61</v>
      </c>
      <c r="C97" s="9" t="s">
        <v>54</v>
      </c>
      <c r="D97" s="20" t="s">
        <v>62</v>
      </c>
      <c r="E97" s="29">
        <f t="shared" si="31"/>
        <v>0</v>
      </c>
      <c r="F97" s="11"/>
      <c r="G97" s="21"/>
      <c r="H97" s="21"/>
      <c r="I97" s="21"/>
      <c r="J97" s="11">
        <f t="shared" si="32"/>
        <v>-368000</v>
      </c>
      <c r="K97" s="49">
        <v>-368000</v>
      </c>
      <c r="L97" s="21"/>
      <c r="M97" s="21"/>
      <c r="N97" s="21"/>
      <c r="O97" s="21">
        <v>-368000</v>
      </c>
      <c r="P97" s="11">
        <f t="shared" si="33"/>
        <v>-368000</v>
      </c>
      <c r="Q97" s="6"/>
    </row>
    <row r="98" spans="1:17" ht="25.5" hidden="1">
      <c r="A98" s="66" t="s">
        <v>216</v>
      </c>
      <c r="B98" s="66"/>
      <c r="C98" s="66"/>
      <c r="D98" s="64" t="s">
        <v>217</v>
      </c>
      <c r="E98" s="11">
        <f t="shared" ref="E98:P98" si="34">E99</f>
        <v>0</v>
      </c>
      <c r="F98" s="11">
        <f t="shared" si="34"/>
        <v>0</v>
      </c>
      <c r="G98" s="11">
        <f t="shared" si="34"/>
        <v>0</v>
      </c>
      <c r="H98" s="11">
        <f t="shared" si="34"/>
        <v>0</v>
      </c>
      <c r="I98" s="11">
        <f t="shared" si="34"/>
        <v>0</v>
      </c>
      <c r="J98" s="11">
        <f t="shared" si="34"/>
        <v>0</v>
      </c>
      <c r="K98" s="11">
        <f t="shared" si="34"/>
        <v>0</v>
      </c>
      <c r="L98" s="11">
        <f t="shared" si="34"/>
        <v>0</v>
      </c>
      <c r="M98" s="11">
        <f t="shared" si="34"/>
        <v>0</v>
      </c>
      <c r="N98" s="11">
        <f t="shared" si="34"/>
        <v>0</v>
      </c>
      <c r="O98" s="11">
        <f t="shared" si="34"/>
        <v>0</v>
      </c>
      <c r="P98" s="11">
        <f t="shared" si="34"/>
        <v>0</v>
      </c>
      <c r="Q98" s="6"/>
    </row>
    <row r="99" spans="1:17" ht="25.5" hidden="1">
      <c r="A99" s="66" t="s">
        <v>218</v>
      </c>
      <c r="B99" s="67"/>
      <c r="C99" s="67"/>
      <c r="D99" s="10" t="s">
        <v>219</v>
      </c>
      <c r="E99" s="11">
        <f>E100+E101+E102+E103+E104+E106+E107+E108+E111</f>
        <v>0</v>
      </c>
      <c r="F99" s="11">
        <f t="shared" ref="F99:P99" si="35">F100+F101+F102+F103+F104+F106+F107+F108+F111</f>
        <v>0</v>
      </c>
      <c r="G99" s="11">
        <f t="shared" si="35"/>
        <v>0</v>
      </c>
      <c r="H99" s="11">
        <f t="shared" si="35"/>
        <v>0</v>
      </c>
      <c r="I99" s="11">
        <f t="shared" si="35"/>
        <v>0</v>
      </c>
      <c r="J99" s="11">
        <f t="shared" si="35"/>
        <v>0</v>
      </c>
      <c r="K99" s="11">
        <f t="shared" si="35"/>
        <v>0</v>
      </c>
      <c r="L99" s="11">
        <f t="shared" si="35"/>
        <v>0</v>
      </c>
      <c r="M99" s="11">
        <f t="shared" si="35"/>
        <v>0</v>
      </c>
      <c r="N99" s="11">
        <f t="shared" si="35"/>
        <v>0</v>
      </c>
      <c r="O99" s="11">
        <f t="shared" si="35"/>
        <v>0</v>
      </c>
      <c r="P99" s="11">
        <f t="shared" si="35"/>
        <v>0</v>
      </c>
      <c r="Q99" s="6"/>
    </row>
    <row r="100" spans="1:17" ht="38.25" hidden="1">
      <c r="A100" s="22" t="s">
        <v>220</v>
      </c>
      <c r="B100" s="9" t="s">
        <v>80</v>
      </c>
      <c r="C100" s="9" t="s">
        <v>25</v>
      </c>
      <c r="D100" s="25" t="s">
        <v>221</v>
      </c>
      <c r="E100" s="11">
        <f>F100+I100</f>
        <v>0</v>
      </c>
      <c r="F100" s="11"/>
      <c r="G100" s="21"/>
      <c r="H100" s="21"/>
      <c r="I100" s="21"/>
      <c r="J100" s="11">
        <f t="shared" ref="J100:J112" si="36">L100+O100</f>
        <v>0</v>
      </c>
      <c r="K100" s="11"/>
      <c r="L100" s="21"/>
      <c r="M100" s="21"/>
      <c r="N100" s="21"/>
      <c r="O100" s="21"/>
      <c r="P100" s="11">
        <f t="shared" ref="P100:P112" si="37">E100+J100</f>
        <v>0</v>
      </c>
      <c r="Q100" s="6"/>
    </row>
    <row r="101" spans="1:17" ht="25.5" hidden="1">
      <c r="A101" s="22" t="s">
        <v>222</v>
      </c>
      <c r="B101" s="23" t="s">
        <v>223</v>
      </c>
      <c r="C101" s="23" t="s">
        <v>224</v>
      </c>
      <c r="D101" s="65" t="s">
        <v>225</v>
      </c>
      <c r="E101" s="11">
        <f>F101+I101</f>
        <v>0</v>
      </c>
      <c r="F101" s="11"/>
      <c r="G101" s="86"/>
      <c r="H101" s="21"/>
      <c r="I101" s="21"/>
      <c r="J101" s="11">
        <f t="shared" si="36"/>
        <v>0</v>
      </c>
      <c r="K101" s="11"/>
      <c r="L101" s="21"/>
      <c r="M101" s="21"/>
      <c r="N101" s="21"/>
      <c r="O101" s="21"/>
      <c r="P101" s="11">
        <f t="shared" si="37"/>
        <v>0</v>
      </c>
      <c r="Q101" s="6"/>
    </row>
    <row r="102" spans="1:17" ht="38.25" hidden="1">
      <c r="A102" s="22" t="s">
        <v>226</v>
      </c>
      <c r="B102" s="23" t="s">
        <v>227</v>
      </c>
      <c r="C102" s="23" t="s">
        <v>228</v>
      </c>
      <c r="D102" s="65" t="s">
        <v>229</v>
      </c>
      <c r="E102" s="11">
        <f t="shared" ref="E102:E112" si="38">F102+I102</f>
        <v>0</v>
      </c>
      <c r="F102" s="11"/>
      <c r="G102" s="86"/>
      <c r="H102" s="21"/>
      <c r="I102" s="21"/>
      <c r="J102" s="11">
        <f t="shared" si="36"/>
        <v>0</v>
      </c>
      <c r="K102" s="11"/>
      <c r="L102" s="21"/>
      <c r="M102" s="21"/>
      <c r="N102" s="21"/>
      <c r="O102" s="21"/>
      <c r="P102" s="11">
        <f t="shared" si="37"/>
        <v>0</v>
      </c>
      <c r="Q102" s="6"/>
    </row>
    <row r="103" spans="1:17" hidden="1">
      <c r="A103" s="22" t="s">
        <v>230</v>
      </c>
      <c r="B103" s="23" t="s">
        <v>231</v>
      </c>
      <c r="C103" s="23" t="s">
        <v>232</v>
      </c>
      <c r="D103" s="65" t="s">
        <v>233</v>
      </c>
      <c r="E103" s="11">
        <f t="shared" si="38"/>
        <v>0</v>
      </c>
      <c r="F103" s="11"/>
      <c r="G103" s="21"/>
      <c r="H103" s="21"/>
      <c r="I103" s="21"/>
      <c r="J103" s="11">
        <f>L103+O103</f>
        <v>0</v>
      </c>
      <c r="K103" s="11"/>
      <c r="L103" s="21"/>
      <c r="M103" s="21"/>
      <c r="N103" s="21"/>
      <c r="O103" s="21"/>
      <c r="P103" s="11">
        <f t="shared" si="37"/>
        <v>0</v>
      </c>
      <c r="Q103" s="6"/>
    </row>
    <row r="104" spans="1:17" hidden="1">
      <c r="A104" s="66" t="s">
        <v>234</v>
      </c>
      <c r="B104" s="67" t="s">
        <v>235</v>
      </c>
      <c r="C104" s="67"/>
      <c r="D104" s="68" t="s">
        <v>236</v>
      </c>
      <c r="E104" s="11">
        <f>E105</f>
        <v>0</v>
      </c>
      <c r="F104" s="11">
        <f t="shared" ref="F104:P104" si="39">F105</f>
        <v>0</v>
      </c>
      <c r="G104" s="11">
        <f t="shared" si="39"/>
        <v>0</v>
      </c>
      <c r="H104" s="11">
        <f t="shared" si="39"/>
        <v>0</v>
      </c>
      <c r="I104" s="11">
        <f t="shared" si="39"/>
        <v>0</v>
      </c>
      <c r="J104" s="11">
        <f t="shared" si="39"/>
        <v>0</v>
      </c>
      <c r="K104" s="11">
        <f t="shared" si="39"/>
        <v>0</v>
      </c>
      <c r="L104" s="11">
        <f t="shared" si="39"/>
        <v>0</v>
      </c>
      <c r="M104" s="11">
        <f t="shared" si="39"/>
        <v>0</v>
      </c>
      <c r="N104" s="11">
        <f t="shared" si="39"/>
        <v>0</v>
      </c>
      <c r="O104" s="11">
        <f t="shared" si="39"/>
        <v>0</v>
      </c>
      <c r="P104" s="11">
        <f t="shared" si="39"/>
        <v>0</v>
      </c>
      <c r="Q104" s="6"/>
    </row>
    <row r="105" spans="1:17" ht="38.25" hidden="1">
      <c r="A105" s="43" t="s">
        <v>237</v>
      </c>
      <c r="B105" s="44" t="s">
        <v>238</v>
      </c>
      <c r="C105" s="44" t="s">
        <v>239</v>
      </c>
      <c r="D105" s="69" t="s">
        <v>240</v>
      </c>
      <c r="E105" s="15">
        <f>F105+I105</f>
        <v>0</v>
      </c>
      <c r="F105" s="15"/>
      <c r="G105" s="34"/>
      <c r="H105" s="34"/>
      <c r="I105" s="34"/>
      <c r="J105" s="15">
        <f t="shared" si="36"/>
        <v>0</v>
      </c>
      <c r="K105" s="15"/>
      <c r="L105" s="34"/>
      <c r="M105" s="34"/>
      <c r="N105" s="34"/>
      <c r="O105" s="34"/>
      <c r="P105" s="15">
        <f t="shared" si="37"/>
        <v>0</v>
      </c>
      <c r="Q105" s="6"/>
    </row>
    <row r="106" spans="1:17" ht="51" hidden="1">
      <c r="A106" s="22" t="s">
        <v>241</v>
      </c>
      <c r="B106" s="23" t="s">
        <v>242</v>
      </c>
      <c r="C106" s="23" t="s">
        <v>243</v>
      </c>
      <c r="D106" s="65" t="s">
        <v>244</v>
      </c>
      <c r="E106" s="11">
        <f t="shared" si="38"/>
        <v>0</v>
      </c>
      <c r="F106" s="11"/>
      <c r="G106" s="21"/>
      <c r="H106" s="21"/>
      <c r="I106" s="21"/>
      <c r="J106" s="11">
        <f t="shared" si="36"/>
        <v>0</v>
      </c>
      <c r="K106" s="11"/>
      <c r="L106" s="21"/>
      <c r="M106" s="21"/>
      <c r="N106" s="21"/>
      <c r="O106" s="21"/>
      <c r="P106" s="11">
        <f t="shared" si="37"/>
        <v>0</v>
      </c>
      <c r="Q106" s="6"/>
    </row>
    <row r="107" spans="1:17" ht="25.5" hidden="1">
      <c r="A107" s="22" t="s">
        <v>245</v>
      </c>
      <c r="B107" s="23" t="s">
        <v>246</v>
      </c>
      <c r="C107" s="23" t="s">
        <v>243</v>
      </c>
      <c r="D107" s="65" t="s">
        <v>247</v>
      </c>
      <c r="E107" s="11">
        <f t="shared" si="38"/>
        <v>0</v>
      </c>
      <c r="F107" s="11"/>
      <c r="G107" s="21"/>
      <c r="H107" s="21"/>
      <c r="I107" s="21"/>
      <c r="J107" s="11">
        <f t="shared" si="36"/>
        <v>0</v>
      </c>
      <c r="K107" s="11"/>
      <c r="L107" s="21"/>
      <c r="M107" s="21"/>
      <c r="N107" s="21"/>
      <c r="O107" s="21"/>
      <c r="P107" s="11">
        <f t="shared" si="37"/>
        <v>0</v>
      </c>
      <c r="Q107" s="6"/>
    </row>
    <row r="108" spans="1:17" ht="25.5" hidden="1">
      <c r="A108" s="22" t="s">
        <v>245</v>
      </c>
      <c r="B108" s="23" t="s">
        <v>246</v>
      </c>
      <c r="C108" s="23" t="s">
        <v>243</v>
      </c>
      <c r="D108" s="65" t="s">
        <v>248</v>
      </c>
      <c r="E108" s="11">
        <f>F108+I108</f>
        <v>0</v>
      </c>
      <c r="F108" s="11"/>
      <c r="G108" s="21"/>
      <c r="H108" s="21"/>
      <c r="I108" s="21"/>
      <c r="J108" s="11">
        <f t="shared" si="36"/>
        <v>0</v>
      </c>
      <c r="K108" s="11"/>
      <c r="L108" s="21"/>
      <c r="M108" s="21"/>
      <c r="N108" s="21"/>
      <c r="O108" s="21"/>
      <c r="P108" s="11">
        <f t="shared" si="37"/>
        <v>0</v>
      </c>
      <c r="Q108" s="6"/>
    </row>
    <row r="109" spans="1:17" ht="51" hidden="1">
      <c r="A109" s="22" t="s">
        <v>241</v>
      </c>
      <c r="B109" s="23" t="s">
        <v>242</v>
      </c>
      <c r="C109" s="23" t="s">
        <v>243</v>
      </c>
      <c r="D109" s="65" t="s">
        <v>249</v>
      </c>
      <c r="E109" s="11">
        <f>F109+I109</f>
        <v>0</v>
      </c>
      <c r="F109" s="11"/>
      <c r="G109" s="21"/>
      <c r="H109" s="21"/>
      <c r="I109" s="21"/>
      <c r="J109" s="11">
        <f>L109+O109</f>
        <v>0</v>
      </c>
      <c r="K109" s="11"/>
      <c r="L109" s="21"/>
      <c r="M109" s="21"/>
      <c r="N109" s="21"/>
      <c r="O109" s="21"/>
      <c r="P109" s="11">
        <f t="shared" si="37"/>
        <v>0</v>
      </c>
      <c r="Q109" s="6"/>
    </row>
    <row r="110" spans="1:17" ht="25.5" hidden="1">
      <c r="A110" s="22" t="s">
        <v>250</v>
      </c>
      <c r="B110" s="23" t="s">
        <v>251</v>
      </c>
      <c r="C110" s="23" t="s">
        <v>243</v>
      </c>
      <c r="D110" s="65" t="s">
        <v>252</v>
      </c>
      <c r="E110" s="11">
        <f t="shared" si="38"/>
        <v>0</v>
      </c>
      <c r="F110" s="11"/>
      <c r="G110" s="21"/>
      <c r="H110" s="21"/>
      <c r="I110" s="21"/>
      <c r="J110" s="11">
        <f t="shared" si="36"/>
        <v>0</v>
      </c>
      <c r="K110" s="11"/>
      <c r="L110" s="21"/>
      <c r="M110" s="21"/>
      <c r="N110" s="21"/>
      <c r="O110" s="21"/>
      <c r="P110" s="11">
        <f t="shared" si="37"/>
        <v>0</v>
      </c>
      <c r="Q110" s="6"/>
    </row>
    <row r="111" spans="1:17" hidden="1">
      <c r="A111" s="22" t="s">
        <v>253</v>
      </c>
      <c r="B111" s="40" t="s">
        <v>254</v>
      </c>
      <c r="C111" s="40" t="s">
        <v>46</v>
      </c>
      <c r="D111" s="51" t="s">
        <v>255</v>
      </c>
      <c r="E111" s="11">
        <f t="shared" si="38"/>
        <v>0</v>
      </c>
      <c r="F111" s="11"/>
      <c r="G111" s="19"/>
      <c r="H111" s="19"/>
      <c r="I111" s="19"/>
      <c r="J111" s="11">
        <f t="shared" si="36"/>
        <v>0</v>
      </c>
      <c r="K111" s="11"/>
      <c r="L111" s="19"/>
      <c r="M111" s="19"/>
      <c r="N111" s="19"/>
      <c r="O111" s="42"/>
      <c r="P111" s="11">
        <f t="shared" si="37"/>
        <v>0</v>
      </c>
      <c r="Q111" s="6"/>
    </row>
    <row r="112" spans="1:17" ht="114.75" hidden="1">
      <c r="A112" s="22" t="s">
        <v>256</v>
      </c>
      <c r="B112" s="40" t="s">
        <v>257</v>
      </c>
      <c r="C112" s="40" t="s">
        <v>54</v>
      </c>
      <c r="D112" s="41" t="s">
        <v>74</v>
      </c>
      <c r="E112" s="11">
        <f t="shared" si="38"/>
        <v>0</v>
      </c>
      <c r="F112" s="11"/>
      <c r="G112" s="19"/>
      <c r="H112" s="19"/>
      <c r="I112" s="19"/>
      <c r="J112" s="11">
        <f t="shared" si="36"/>
        <v>0</v>
      </c>
      <c r="K112" s="11"/>
      <c r="L112" s="19"/>
      <c r="M112" s="19"/>
      <c r="N112" s="19"/>
      <c r="O112" s="42"/>
      <c r="P112" s="11">
        <f t="shared" si="37"/>
        <v>0</v>
      </c>
      <c r="Q112" s="6"/>
    </row>
    <row r="113" spans="1:17" hidden="1">
      <c r="A113" s="63" t="s">
        <v>258</v>
      </c>
      <c r="B113" s="63"/>
      <c r="C113" s="63"/>
      <c r="D113" s="64" t="s">
        <v>259</v>
      </c>
      <c r="E113" s="11">
        <f t="shared" ref="E113:P113" si="40">E114</f>
        <v>0</v>
      </c>
      <c r="F113" s="11">
        <f t="shared" si="40"/>
        <v>0</v>
      </c>
      <c r="G113" s="11">
        <f t="shared" si="40"/>
        <v>0</v>
      </c>
      <c r="H113" s="11">
        <f t="shared" si="40"/>
        <v>0</v>
      </c>
      <c r="I113" s="11">
        <f t="shared" si="40"/>
        <v>0</v>
      </c>
      <c r="J113" s="11">
        <f t="shared" si="40"/>
        <v>0</v>
      </c>
      <c r="K113" s="11">
        <f t="shared" si="40"/>
        <v>0</v>
      </c>
      <c r="L113" s="11">
        <f t="shared" si="40"/>
        <v>0</v>
      </c>
      <c r="M113" s="11">
        <f t="shared" si="40"/>
        <v>0</v>
      </c>
      <c r="N113" s="11">
        <f t="shared" si="40"/>
        <v>0</v>
      </c>
      <c r="O113" s="11">
        <f t="shared" si="40"/>
        <v>0</v>
      </c>
      <c r="P113" s="11">
        <f t="shared" si="40"/>
        <v>0</v>
      </c>
      <c r="Q113" s="6"/>
    </row>
    <row r="114" spans="1:17" hidden="1">
      <c r="A114" s="63" t="s">
        <v>260</v>
      </c>
      <c r="B114" s="63"/>
      <c r="C114" s="63"/>
      <c r="D114" s="10" t="s">
        <v>261</v>
      </c>
      <c r="E114" s="29">
        <f>E115+E116+E121+E122+E123+E126+E127+E130+E131+E134+E136+E138+E139+E140+E135+E141</f>
        <v>0</v>
      </c>
      <c r="F114" s="29">
        <f t="shared" ref="F114:P114" si="41">F115+F116+F121+F122+F123+F126+F127+F130+F131+F134+F136+F138+F139+F140+F135+F141</f>
        <v>0</v>
      </c>
      <c r="G114" s="29">
        <f t="shared" si="41"/>
        <v>0</v>
      </c>
      <c r="H114" s="29">
        <f t="shared" si="41"/>
        <v>0</v>
      </c>
      <c r="I114" s="29">
        <f t="shared" si="41"/>
        <v>0</v>
      </c>
      <c r="J114" s="29">
        <f t="shared" si="41"/>
        <v>0</v>
      </c>
      <c r="K114" s="29">
        <f t="shared" si="41"/>
        <v>0</v>
      </c>
      <c r="L114" s="29">
        <f t="shared" si="41"/>
        <v>0</v>
      </c>
      <c r="M114" s="29">
        <f t="shared" si="41"/>
        <v>0</v>
      </c>
      <c r="N114" s="29">
        <f t="shared" si="41"/>
        <v>0</v>
      </c>
      <c r="O114" s="29">
        <f t="shared" si="41"/>
        <v>0</v>
      </c>
      <c r="P114" s="29">
        <f t="shared" si="41"/>
        <v>0</v>
      </c>
      <c r="Q114" s="6"/>
    </row>
    <row r="115" spans="1:17" ht="38.25" hidden="1">
      <c r="A115" s="22" t="s">
        <v>262</v>
      </c>
      <c r="B115" s="9" t="s">
        <v>80</v>
      </c>
      <c r="C115" s="9" t="s">
        <v>25</v>
      </c>
      <c r="D115" s="25" t="s">
        <v>81</v>
      </c>
      <c r="E115" s="11">
        <f>F115+I115</f>
        <v>0</v>
      </c>
      <c r="F115" s="11"/>
      <c r="G115" s="21"/>
      <c r="H115" s="21"/>
      <c r="I115" s="21"/>
      <c r="J115" s="11">
        <f>L115+O115</f>
        <v>0</v>
      </c>
      <c r="K115" s="11"/>
      <c r="L115" s="21"/>
      <c r="M115" s="21"/>
      <c r="N115" s="21"/>
      <c r="O115" s="21"/>
      <c r="P115" s="11">
        <f>E115+J115</f>
        <v>0</v>
      </c>
      <c r="Q115" s="6"/>
    </row>
    <row r="116" spans="1:17" ht="63.75" hidden="1">
      <c r="A116" s="66" t="s">
        <v>263</v>
      </c>
      <c r="B116" s="113" t="s">
        <v>264</v>
      </c>
      <c r="C116" s="113"/>
      <c r="D116" s="138" t="s">
        <v>265</v>
      </c>
      <c r="E116" s="11">
        <f>E117+E118</f>
        <v>0</v>
      </c>
      <c r="F116" s="11">
        <f t="shared" ref="F116:O116" si="42">F117+F118</f>
        <v>0</v>
      </c>
      <c r="G116" s="11">
        <f t="shared" si="42"/>
        <v>0</v>
      </c>
      <c r="H116" s="11">
        <f t="shared" si="42"/>
        <v>0</v>
      </c>
      <c r="I116" s="11">
        <f>I117+I118</f>
        <v>0</v>
      </c>
      <c r="J116" s="11">
        <f>J117+J118</f>
        <v>0</v>
      </c>
      <c r="K116" s="11">
        <f t="shared" si="42"/>
        <v>0</v>
      </c>
      <c r="L116" s="11">
        <f>L117+L118</f>
        <v>0</v>
      </c>
      <c r="M116" s="11">
        <f t="shared" si="42"/>
        <v>0</v>
      </c>
      <c r="N116" s="11">
        <f t="shared" si="42"/>
        <v>0</v>
      </c>
      <c r="O116" s="11">
        <f t="shared" si="42"/>
        <v>0</v>
      </c>
      <c r="P116" s="11">
        <f>P117+P118</f>
        <v>0</v>
      </c>
      <c r="Q116" s="6"/>
    </row>
    <row r="117" spans="1:17" ht="25.5" hidden="1">
      <c r="A117" s="22" t="s">
        <v>266</v>
      </c>
      <c r="B117" s="17" t="s">
        <v>267</v>
      </c>
      <c r="C117" s="17" t="s">
        <v>36</v>
      </c>
      <c r="D117" s="139" t="s">
        <v>268</v>
      </c>
      <c r="E117" s="11">
        <f t="shared" ref="E117:E141" si="43">F117+I117</f>
        <v>0</v>
      </c>
      <c r="F117" s="99"/>
      <c r="G117" s="21"/>
      <c r="H117" s="21"/>
      <c r="I117" s="21"/>
      <c r="J117" s="11">
        <f t="shared" ref="J117:J122" si="44">L117+O117</f>
        <v>0</v>
      </c>
      <c r="K117" s="11"/>
      <c r="L117" s="21"/>
      <c r="M117" s="21"/>
      <c r="N117" s="21"/>
      <c r="O117" s="21"/>
      <c r="P117" s="11">
        <f t="shared" ref="P117:P122" si="45">E117+J117</f>
        <v>0</v>
      </c>
      <c r="Q117" s="6"/>
    </row>
    <row r="118" spans="1:17" ht="25.5" hidden="1">
      <c r="A118" s="22" t="s">
        <v>269</v>
      </c>
      <c r="B118" s="17" t="s">
        <v>270</v>
      </c>
      <c r="C118" s="17" t="s">
        <v>104</v>
      </c>
      <c r="D118" s="139" t="s">
        <v>271</v>
      </c>
      <c r="E118" s="11">
        <f t="shared" si="43"/>
        <v>0</v>
      </c>
      <c r="F118" s="99"/>
      <c r="G118" s="21"/>
      <c r="H118" s="21"/>
      <c r="I118" s="21"/>
      <c r="J118" s="11">
        <f t="shared" si="44"/>
        <v>0</v>
      </c>
      <c r="K118" s="11"/>
      <c r="L118" s="21"/>
      <c r="M118" s="21"/>
      <c r="N118" s="21"/>
      <c r="O118" s="21"/>
      <c r="P118" s="11">
        <f t="shared" si="45"/>
        <v>0</v>
      </c>
      <c r="Q118" s="6"/>
    </row>
    <row r="119" spans="1:17" hidden="1">
      <c r="B119" s="17"/>
      <c r="C119" s="17"/>
      <c r="D119" s="140"/>
      <c r="E119" s="11"/>
      <c r="F119" s="11"/>
      <c r="G119" s="21"/>
      <c r="H119" s="21"/>
      <c r="I119" s="21"/>
      <c r="J119" s="11"/>
      <c r="K119" s="11"/>
      <c r="L119" s="21"/>
      <c r="M119" s="21"/>
      <c r="N119" s="21"/>
      <c r="O119" s="21"/>
      <c r="P119" s="11"/>
      <c r="Q119" s="6"/>
    </row>
    <row r="120" spans="1:17" ht="13.5" hidden="1">
      <c r="A120" s="43"/>
      <c r="B120" s="44"/>
      <c r="C120" s="44"/>
      <c r="D120" s="84"/>
      <c r="E120" s="15"/>
      <c r="F120" s="15"/>
      <c r="G120" s="34"/>
      <c r="H120" s="34"/>
      <c r="I120" s="34"/>
      <c r="J120" s="15"/>
      <c r="K120" s="15"/>
      <c r="L120" s="34"/>
      <c r="M120" s="34"/>
      <c r="N120" s="34"/>
      <c r="O120" s="34"/>
      <c r="P120" s="15"/>
      <c r="Q120" s="6"/>
    </row>
    <row r="121" spans="1:17" ht="51" hidden="1">
      <c r="A121" s="71" t="s">
        <v>272</v>
      </c>
      <c r="B121" s="33" t="s">
        <v>273</v>
      </c>
      <c r="C121" s="33" t="s">
        <v>104</v>
      </c>
      <c r="D121" s="32" t="s">
        <v>425</v>
      </c>
      <c r="E121" s="11">
        <f t="shared" si="43"/>
        <v>0</v>
      </c>
      <c r="F121" s="141"/>
      <c r="G121" s="34"/>
      <c r="H121" s="34"/>
      <c r="I121" s="34"/>
      <c r="J121" s="15">
        <f t="shared" si="44"/>
        <v>0</v>
      </c>
      <c r="K121" s="15"/>
      <c r="L121" s="34"/>
      <c r="M121" s="34"/>
      <c r="N121" s="34"/>
      <c r="O121" s="34"/>
      <c r="P121" s="15">
        <f t="shared" si="45"/>
        <v>0</v>
      </c>
      <c r="Q121" s="6"/>
    </row>
    <row r="122" spans="1:17" ht="38.25" hidden="1">
      <c r="A122" s="71" t="s">
        <v>274</v>
      </c>
      <c r="B122" s="33" t="s">
        <v>275</v>
      </c>
      <c r="C122" s="33" t="s">
        <v>36</v>
      </c>
      <c r="D122" s="32" t="s">
        <v>426</v>
      </c>
      <c r="E122" s="11">
        <f>F122+I122</f>
        <v>0</v>
      </c>
      <c r="F122" s="141"/>
      <c r="G122" s="34"/>
      <c r="H122" s="34"/>
      <c r="I122" s="34"/>
      <c r="J122" s="15">
        <f t="shared" si="44"/>
        <v>0</v>
      </c>
      <c r="K122" s="15"/>
      <c r="L122" s="34"/>
      <c r="M122" s="34"/>
      <c r="N122" s="34"/>
      <c r="O122" s="34"/>
      <c r="P122" s="29">
        <f t="shared" si="45"/>
        <v>0</v>
      </c>
      <c r="Q122" s="6"/>
    </row>
    <row r="123" spans="1:17" ht="51" hidden="1">
      <c r="A123" s="66" t="s">
        <v>276</v>
      </c>
      <c r="B123" s="67" t="s">
        <v>277</v>
      </c>
      <c r="C123" s="67"/>
      <c r="D123" s="10" t="s">
        <v>278</v>
      </c>
      <c r="E123" s="11">
        <f t="shared" si="43"/>
        <v>0</v>
      </c>
      <c r="F123" s="29">
        <f>SUBTOTAL(9,F124:F125)</f>
        <v>0</v>
      </c>
      <c r="G123" s="29">
        <f>SUBTOTAL(9,G124:G125)</f>
        <v>0</v>
      </c>
      <c r="H123" s="29">
        <f>SUBTOTAL(9,H124:H125)</f>
        <v>0</v>
      </c>
      <c r="I123" s="29">
        <f>SUBTOTAL(9,I124:I125)</f>
        <v>0</v>
      </c>
      <c r="J123" s="29">
        <f>SUBTOTAL(9,J124:J125)</f>
        <v>0</v>
      </c>
      <c r="K123" s="29">
        <f>K124+K125</f>
        <v>0</v>
      </c>
      <c r="L123" s="29">
        <f>SUBTOTAL(9,L124:L125)</f>
        <v>0</v>
      </c>
      <c r="M123" s="29">
        <f>SUBTOTAL(9,M124:M125)</f>
        <v>0</v>
      </c>
      <c r="N123" s="29">
        <f>SUBTOTAL(9,N124:N125)</f>
        <v>0</v>
      </c>
      <c r="O123" s="29">
        <f>SUBTOTAL(9,O124:O125)</f>
        <v>0</v>
      </c>
      <c r="P123" s="29">
        <f>SUBTOTAL(9,P124:P125)</f>
        <v>0</v>
      </c>
      <c r="Q123" s="6"/>
    </row>
    <row r="124" spans="1:17" ht="51" hidden="1">
      <c r="A124" s="43" t="s">
        <v>279</v>
      </c>
      <c r="B124" s="44" t="s">
        <v>280</v>
      </c>
      <c r="C124" s="44" t="s">
        <v>87</v>
      </c>
      <c r="D124" s="84" t="s">
        <v>281</v>
      </c>
      <c r="E124" s="11">
        <f t="shared" si="43"/>
        <v>0</v>
      </c>
      <c r="F124" s="15"/>
      <c r="G124" s="34"/>
      <c r="H124" s="34"/>
      <c r="I124" s="34"/>
      <c r="J124" s="15">
        <f>L124+O124</f>
        <v>0</v>
      </c>
      <c r="K124" s="15"/>
      <c r="L124" s="34"/>
      <c r="M124" s="34"/>
      <c r="N124" s="34"/>
      <c r="O124" s="34"/>
      <c r="P124" s="15">
        <f>E124+J124</f>
        <v>0</v>
      </c>
      <c r="Q124" s="6"/>
    </row>
    <row r="125" spans="1:17" ht="25.5" hidden="1">
      <c r="A125" s="43" t="s">
        <v>282</v>
      </c>
      <c r="B125" s="44" t="s">
        <v>283</v>
      </c>
      <c r="C125" s="44" t="s">
        <v>83</v>
      </c>
      <c r="D125" s="84" t="s">
        <v>284</v>
      </c>
      <c r="E125" s="11">
        <f t="shared" si="43"/>
        <v>0</v>
      </c>
      <c r="F125" s="142"/>
      <c r="G125" s="34"/>
      <c r="H125" s="34"/>
      <c r="I125" s="34"/>
      <c r="J125" s="15">
        <f>L125+O125</f>
        <v>0</v>
      </c>
      <c r="K125" s="15"/>
      <c r="L125" s="34"/>
      <c r="M125" s="34"/>
      <c r="N125" s="34"/>
      <c r="O125" s="34"/>
      <c r="P125" s="15">
        <f>E125+J125</f>
        <v>0</v>
      </c>
      <c r="Q125" s="6"/>
    </row>
    <row r="126" spans="1:17" ht="76.5" hidden="1">
      <c r="A126" s="71" t="s">
        <v>285</v>
      </c>
      <c r="B126" s="33" t="s">
        <v>286</v>
      </c>
      <c r="C126" s="33" t="s">
        <v>83</v>
      </c>
      <c r="D126" s="32" t="s">
        <v>287</v>
      </c>
      <c r="E126" s="11">
        <f>F126+I126</f>
        <v>0</v>
      </c>
      <c r="F126" s="29"/>
      <c r="G126" s="49"/>
      <c r="H126" s="49"/>
      <c r="I126" s="49"/>
      <c r="J126" s="70">
        <f>L126+O126</f>
        <v>0</v>
      </c>
      <c r="K126" s="70"/>
      <c r="L126" s="49"/>
      <c r="M126" s="49"/>
      <c r="N126" s="49"/>
      <c r="O126" s="49"/>
      <c r="P126" s="70">
        <f>E126+J126</f>
        <v>0</v>
      </c>
      <c r="Q126" s="6"/>
    </row>
    <row r="127" spans="1:17" ht="25.5" hidden="1">
      <c r="A127" s="71" t="s">
        <v>288</v>
      </c>
      <c r="B127" s="33" t="s">
        <v>289</v>
      </c>
      <c r="C127" s="33" t="s">
        <v>83</v>
      </c>
      <c r="D127" s="32" t="s">
        <v>290</v>
      </c>
      <c r="E127" s="11">
        <f>SUBTOTAL(9,E128:E129)</f>
        <v>0</v>
      </c>
      <c r="F127" s="11"/>
      <c r="G127" s="11">
        <f t="shared" ref="G127:O127" si="46">SUBTOTAL(9,G128:G129)</f>
        <v>0</v>
      </c>
      <c r="H127" s="11">
        <f t="shared" si="46"/>
        <v>0</v>
      </c>
      <c r="I127" s="11">
        <f>SUBTOTAL(9,I128:I129)</f>
        <v>0</v>
      </c>
      <c r="J127" s="11">
        <f>SUBTOTAL(9,J128:J129)</f>
        <v>0</v>
      </c>
      <c r="K127" s="11">
        <f t="shared" si="46"/>
        <v>0</v>
      </c>
      <c r="L127" s="11">
        <f t="shared" si="46"/>
        <v>0</v>
      </c>
      <c r="M127" s="11">
        <f t="shared" si="46"/>
        <v>0</v>
      </c>
      <c r="N127" s="11">
        <f>SUBTOTAL(9,N128:N129)</f>
        <v>0</v>
      </c>
      <c r="O127" s="11">
        <f t="shared" si="46"/>
        <v>0</v>
      </c>
      <c r="P127" s="11">
        <f>SUBTOTAL(9,P128:P129)</f>
        <v>0</v>
      </c>
      <c r="Q127" s="6"/>
    </row>
    <row r="128" spans="1:17" ht="51" hidden="1">
      <c r="A128" s="43" t="s">
        <v>291</v>
      </c>
      <c r="B128" s="44" t="s">
        <v>292</v>
      </c>
      <c r="C128" s="44" t="s">
        <v>83</v>
      </c>
      <c r="D128" s="32" t="s">
        <v>293</v>
      </c>
      <c r="E128" s="11">
        <f>F128+I128</f>
        <v>0</v>
      </c>
      <c r="F128" s="29"/>
      <c r="G128" s="49"/>
      <c r="H128" s="49"/>
      <c r="I128" s="49"/>
      <c r="J128" s="70">
        <f>L128+O128</f>
        <v>0</v>
      </c>
      <c r="K128" s="70"/>
      <c r="L128" s="49"/>
      <c r="M128" s="49"/>
      <c r="N128" s="49"/>
      <c r="O128" s="49"/>
      <c r="P128" s="70">
        <f>E128+J128</f>
        <v>0</v>
      </c>
      <c r="Q128" s="6"/>
    </row>
    <row r="129" spans="1:17" ht="25.5" hidden="1">
      <c r="A129" s="43" t="s">
        <v>294</v>
      </c>
      <c r="B129" s="44" t="s">
        <v>295</v>
      </c>
      <c r="C129" s="44" t="s">
        <v>83</v>
      </c>
      <c r="D129" s="32" t="s">
        <v>296</v>
      </c>
      <c r="E129" s="11">
        <f t="shared" si="43"/>
        <v>0</v>
      </c>
      <c r="F129" s="29"/>
      <c r="G129" s="49"/>
      <c r="H129" s="49"/>
      <c r="I129" s="49"/>
      <c r="J129" s="70">
        <f>L129+O129</f>
        <v>0</v>
      </c>
      <c r="K129" s="70"/>
      <c r="L129" s="49"/>
      <c r="M129" s="49"/>
      <c r="N129" s="49"/>
      <c r="O129" s="49"/>
      <c r="P129" s="70">
        <f>E129+J129</f>
        <v>0</v>
      </c>
      <c r="Q129" s="6"/>
    </row>
    <row r="130" spans="1:17" ht="76.5" hidden="1">
      <c r="A130" s="71" t="s">
        <v>297</v>
      </c>
      <c r="B130" s="33" t="s">
        <v>32</v>
      </c>
      <c r="C130" s="33" t="s">
        <v>150</v>
      </c>
      <c r="D130" s="32" t="s">
        <v>298</v>
      </c>
      <c r="E130" s="11">
        <f t="shared" si="43"/>
        <v>0</v>
      </c>
      <c r="F130" s="29"/>
      <c r="G130" s="50"/>
      <c r="H130" s="50"/>
      <c r="I130" s="50"/>
      <c r="J130" s="29">
        <f>L130+O130</f>
        <v>0</v>
      </c>
      <c r="K130" s="29"/>
      <c r="L130" s="50"/>
      <c r="M130" s="50"/>
      <c r="N130" s="50"/>
      <c r="O130" s="50"/>
      <c r="P130" s="29">
        <f>E130+J130</f>
        <v>0</v>
      </c>
      <c r="Q130" s="6"/>
    </row>
    <row r="131" spans="1:17" hidden="1">
      <c r="A131" s="66" t="s">
        <v>299</v>
      </c>
      <c r="B131" s="67" t="s">
        <v>300</v>
      </c>
      <c r="C131" s="67"/>
      <c r="D131" s="10" t="s">
        <v>33</v>
      </c>
      <c r="E131" s="11">
        <f>SUBTOTAL(9,E132:E133)</f>
        <v>0</v>
      </c>
      <c r="F131" s="11">
        <f t="shared" ref="F131:O131" si="47">SUBTOTAL(9,F132:F133)</f>
        <v>0</v>
      </c>
      <c r="G131" s="11">
        <f t="shared" si="47"/>
        <v>0</v>
      </c>
      <c r="H131" s="11">
        <f>SUBTOTAL(9,H132:H133)</f>
        <v>0</v>
      </c>
      <c r="I131" s="11">
        <f t="shared" si="47"/>
        <v>0</v>
      </c>
      <c r="J131" s="11">
        <f>SUBTOTAL(9,J132:J133)</f>
        <v>0</v>
      </c>
      <c r="K131" s="11">
        <f t="shared" si="47"/>
        <v>0</v>
      </c>
      <c r="L131" s="11">
        <f t="shared" si="47"/>
        <v>0</v>
      </c>
      <c r="M131" s="11">
        <f>SUBTOTAL(9,M132:M133)</f>
        <v>0</v>
      </c>
      <c r="N131" s="11">
        <f t="shared" si="47"/>
        <v>0</v>
      </c>
      <c r="O131" s="11">
        <f t="shared" si="47"/>
        <v>0</v>
      </c>
      <c r="P131" s="11">
        <f>SUBTOTAL(9,P132:P133)</f>
        <v>0</v>
      </c>
      <c r="Q131" s="6"/>
    </row>
    <row r="132" spans="1:17" ht="25.5" hidden="1">
      <c r="A132" s="43" t="s">
        <v>301</v>
      </c>
      <c r="B132" s="44" t="s">
        <v>302</v>
      </c>
      <c r="C132" s="44" t="s">
        <v>36</v>
      </c>
      <c r="D132" s="143" t="s">
        <v>303</v>
      </c>
      <c r="E132" s="29">
        <f t="shared" si="43"/>
        <v>0</v>
      </c>
      <c r="F132" s="70"/>
      <c r="G132" s="34"/>
      <c r="H132" s="34"/>
      <c r="I132" s="34"/>
      <c r="J132" s="15">
        <f t="shared" ref="J132:J141" si="48">L132+O132</f>
        <v>0</v>
      </c>
      <c r="K132" s="15"/>
      <c r="L132" s="34"/>
      <c r="M132" s="34"/>
      <c r="N132" s="34"/>
      <c r="O132" s="34"/>
      <c r="P132" s="15">
        <f t="shared" ref="P132:P141" si="49">E132+J132</f>
        <v>0</v>
      </c>
      <c r="Q132" s="6"/>
    </row>
    <row r="133" spans="1:17" ht="38.25" hidden="1">
      <c r="A133" s="43" t="s">
        <v>301</v>
      </c>
      <c r="B133" s="44" t="s">
        <v>302</v>
      </c>
      <c r="C133" s="44" t="s">
        <v>36</v>
      </c>
      <c r="D133" s="143" t="s">
        <v>304</v>
      </c>
      <c r="E133" s="29">
        <f>F133+I133</f>
        <v>0</v>
      </c>
      <c r="F133" s="70"/>
      <c r="G133" s="34"/>
      <c r="H133" s="34"/>
      <c r="I133" s="34"/>
      <c r="J133" s="15">
        <f t="shared" si="48"/>
        <v>0</v>
      </c>
      <c r="K133" s="15"/>
      <c r="L133" s="34"/>
      <c r="M133" s="34"/>
      <c r="N133" s="34"/>
      <c r="O133" s="34"/>
      <c r="P133" s="15">
        <f t="shared" si="49"/>
        <v>0</v>
      </c>
      <c r="Q133" s="6"/>
    </row>
    <row r="134" spans="1:17" ht="25.5" hidden="1">
      <c r="A134" s="71" t="s">
        <v>305</v>
      </c>
      <c r="B134" s="33" t="s">
        <v>71</v>
      </c>
      <c r="C134" s="33" t="s">
        <v>54</v>
      </c>
      <c r="D134" s="117" t="s">
        <v>72</v>
      </c>
      <c r="E134" s="11">
        <f t="shared" si="43"/>
        <v>0</v>
      </c>
      <c r="F134" s="29"/>
      <c r="G134" s="50"/>
      <c r="H134" s="50"/>
      <c r="I134" s="50"/>
      <c r="J134" s="15">
        <f>L134+O134</f>
        <v>0</v>
      </c>
      <c r="K134" s="29"/>
      <c r="L134" s="50"/>
      <c r="M134" s="50"/>
      <c r="N134" s="50"/>
      <c r="O134" s="50"/>
      <c r="P134" s="15">
        <f t="shared" si="49"/>
        <v>0</v>
      </c>
      <c r="Q134" s="6"/>
    </row>
    <row r="135" spans="1:17" ht="38.25" hidden="1">
      <c r="A135" s="22" t="s">
        <v>306</v>
      </c>
      <c r="B135" s="23" t="s">
        <v>28</v>
      </c>
      <c r="C135" s="23" t="s">
        <v>29</v>
      </c>
      <c r="D135" s="25" t="s">
        <v>307</v>
      </c>
      <c r="E135" s="11">
        <f>F135+I135</f>
        <v>0</v>
      </c>
      <c r="F135" s="29"/>
      <c r="G135" s="50"/>
      <c r="H135" s="50"/>
      <c r="I135" s="50"/>
      <c r="J135" s="15">
        <f t="shared" si="48"/>
        <v>0</v>
      </c>
      <c r="K135" s="29"/>
      <c r="L135" s="50"/>
      <c r="M135" s="50"/>
      <c r="N135" s="50"/>
      <c r="O135" s="50"/>
      <c r="P135" s="15">
        <f t="shared" si="49"/>
        <v>0</v>
      </c>
      <c r="Q135" s="6"/>
    </row>
    <row r="136" spans="1:17" ht="51" hidden="1">
      <c r="A136" s="22" t="s">
        <v>306</v>
      </c>
      <c r="B136" s="23" t="s">
        <v>28</v>
      </c>
      <c r="C136" s="23" t="s">
        <v>29</v>
      </c>
      <c r="D136" s="25" t="s">
        <v>308</v>
      </c>
      <c r="E136" s="11">
        <f t="shared" si="43"/>
        <v>0</v>
      </c>
      <c r="F136" s="11"/>
      <c r="G136" s="21"/>
      <c r="H136" s="21"/>
      <c r="I136" s="21"/>
      <c r="J136" s="11">
        <f t="shared" si="48"/>
        <v>0</v>
      </c>
      <c r="K136" s="11"/>
      <c r="L136" s="21"/>
      <c r="M136" s="21"/>
      <c r="N136" s="21"/>
      <c r="O136" s="21"/>
      <c r="P136" s="11">
        <f t="shared" si="49"/>
        <v>0</v>
      </c>
      <c r="Q136" s="6"/>
    </row>
    <row r="137" spans="1:17" hidden="1">
      <c r="B137" s="45"/>
      <c r="C137" s="23"/>
      <c r="D137" s="25"/>
      <c r="E137" s="11"/>
      <c r="F137" s="11"/>
      <c r="G137" s="21"/>
      <c r="H137" s="21"/>
      <c r="I137" s="21"/>
      <c r="J137" s="11"/>
      <c r="K137" s="11"/>
      <c r="L137" s="21"/>
      <c r="M137" s="21"/>
      <c r="N137" s="21"/>
      <c r="O137" s="21"/>
      <c r="P137" s="11"/>
      <c r="Q137" s="6"/>
    </row>
    <row r="138" spans="1:17" ht="38.25" hidden="1">
      <c r="A138" s="96" t="s">
        <v>306</v>
      </c>
      <c r="B138" s="23" t="s">
        <v>28</v>
      </c>
      <c r="C138" s="23" t="s">
        <v>29</v>
      </c>
      <c r="D138" s="25" t="s">
        <v>309</v>
      </c>
      <c r="E138" s="11">
        <f>F138+I138</f>
        <v>0</v>
      </c>
      <c r="F138" s="11"/>
      <c r="G138" s="21"/>
      <c r="H138" s="21"/>
      <c r="I138" s="21"/>
      <c r="J138" s="11">
        <f t="shared" si="48"/>
        <v>0</v>
      </c>
      <c r="K138" s="11"/>
      <c r="L138" s="21"/>
      <c r="M138" s="21"/>
      <c r="N138" s="21"/>
      <c r="O138" s="21"/>
      <c r="P138" s="11">
        <f t="shared" si="49"/>
        <v>0</v>
      </c>
      <c r="Q138" s="6"/>
    </row>
    <row r="139" spans="1:17" ht="38.25" hidden="1">
      <c r="A139" s="96" t="s">
        <v>306</v>
      </c>
      <c r="B139" s="23" t="s">
        <v>28</v>
      </c>
      <c r="C139" s="23" t="s">
        <v>29</v>
      </c>
      <c r="D139" s="25" t="s">
        <v>310</v>
      </c>
      <c r="E139" s="11">
        <f t="shared" si="43"/>
        <v>0</v>
      </c>
      <c r="F139" s="11"/>
      <c r="G139" s="21"/>
      <c r="H139" s="21"/>
      <c r="I139" s="21"/>
      <c r="J139" s="11">
        <f>L139+O139</f>
        <v>0</v>
      </c>
      <c r="K139" s="11"/>
      <c r="L139" s="21"/>
      <c r="M139" s="21"/>
      <c r="N139" s="21"/>
      <c r="O139" s="21"/>
      <c r="P139" s="11">
        <f t="shared" si="49"/>
        <v>0</v>
      </c>
      <c r="Q139" s="6"/>
    </row>
    <row r="140" spans="1:17" ht="102" hidden="1">
      <c r="A140" s="96" t="s">
        <v>306</v>
      </c>
      <c r="B140" s="23" t="s">
        <v>28</v>
      </c>
      <c r="C140" s="23" t="s">
        <v>29</v>
      </c>
      <c r="D140" s="25" t="s">
        <v>311</v>
      </c>
      <c r="E140" s="11">
        <f t="shared" si="43"/>
        <v>0</v>
      </c>
      <c r="F140" s="11"/>
      <c r="G140" s="21"/>
      <c r="H140" s="21"/>
      <c r="I140" s="21"/>
      <c r="J140" s="11">
        <f t="shared" si="48"/>
        <v>0</v>
      </c>
      <c r="K140" s="11"/>
      <c r="L140" s="21"/>
      <c r="M140" s="21"/>
      <c r="N140" s="21"/>
      <c r="O140" s="21"/>
      <c r="P140" s="144">
        <f t="shared" si="49"/>
        <v>0</v>
      </c>
      <c r="Q140" s="6"/>
    </row>
    <row r="141" spans="1:17" ht="114.75" hidden="1">
      <c r="A141" s="96" t="s">
        <v>429</v>
      </c>
      <c r="B141" s="23" t="s">
        <v>257</v>
      </c>
      <c r="C141" s="45" t="s">
        <v>54</v>
      </c>
      <c r="D141" s="89" t="s">
        <v>74</v>
      </c>
      <c r="E141" s="11">
        <f t="shared" si="43"/>
        <v>0</v>
      </c>
      <c r="F141" s="11"/>
      <c r="G141" s="21"/>
      <c r="H141" s="21"/>
      <c r="I141" s="21"/>
      <c r="J141" s="11">
        <f t="shared" si="48"/>
        <v>0</v>
      </c>
      <c r="K141" s="11"/>
      <c r="L141" s="21"/>
      <c r="M141" s="21"/>
      <c r="N141" s="21"/>
      <c r="O141" s="21"/>
      <c r="P141" s="144">
        <f t="shared" si="49"/>
        <v>0</v>
      </c>
      <c r="Q141" s="6"/>
    </row>
    <row r="142" spans="1:17" hidden="1">
      <c r="A142" s="81">
        <v>1000000</v>
      </c>
      <c r="B142" s="63"/>
      <c r="C142" s="63"/>
      <c r="D142" s="64" t="s">
        <v>312</v>
      </c>
      <c r="E142" s="11">
        <f>E143</f>
        <v>0</v>
      </c>
      <c r="F142" s="11">
        <f t="shared" ref="F142:N142" si="50">F143</f>
        <v>0</v>
      </c>
      <c r="G142" s="11">
        <f t="shared" si="50"/>
        <v>0</v>
      </c>
      <c r="H142" s="11">
        <f>H143</f>
        <v>0</v>
      </c>
      <c r="I142" s="11">
        <f t="shared" si="50"/>
        <v>0</v>
      </c>
      <c r="J142" s="11">
        <f>J143</f>
        <v>0</v>
      </c>
      <c r="K142" s="11">
        <f t="shared" si="50"/>
        <v>0</v>
      </c>
      <c r="L142" s="11">
        <f>L143</f>
        <v>0</v>
      </c>
      <c r="M142" s="11">
        <f t="shared" si="50"/>
        <v>0</v>
      </c>
      <c r="N142" s="11">
        <f t="shared" si="50"/>
        <v>0</v>
      </c>
      <c r="O142" s="11">
        <f>O143</f>
        <v>0</v>
      </c>
      <c r="P142" s="11">
        <f>P143</f>
        <v>0</v>
      </c>
      <c r="Q142" s="6"/>
    </row>
    <row r="143" spans="1:17" hidden="1">
      <c r="A143" s="81">
        <v>1010000</v>
      </c>
      <c r="B143" s="63"/>
      <c r="C143" s="63"/>
      <c r="D143" s="10" t="s">
        <v>313</v>
      </c>
      <c r="E143" s="11">
        <f t="shared" ref="E143:O143" si="51">SUBTOTAL(9,E144:E155)</f>
        <v>0</v>
      </c>
      <c r="F143" s="11">
        <f t="shared" si="51"/>
        <v>0</v>
      </c>
      <c r="G143" s="11">
        <f t="shared" si="51"/>
        <v>0</v>
      </c>
      <c r="H143" s="11">
        <f t="shared" si="51"/>
        <v>0</v>
      </c>
      <c r="I143" s="11">
        <f t="shared" si="51"/>
        <v>0</v>
      </c>
      <c r="J143" s="11">
        <f t="shared" si="51"/>
        <v>0</v>
      </c>
      <c r="K143" s="11">
        <f t="shared" si="51"/>
        <v>0</v>
      </c>
      <c r="L143" s="11">
        <f t="shared" si="51"/>
        <v>0</v>
      </c>
      <c r="M143" s="11">
        <f t="shared" si="51"/>
        <v>0</v>
      </c>
      <c r="N143" s="11">
        <f t="shared" si="51"/>
        <v>0</v>
      </c>
      <c r="O143" s="11">
        <f t="shared" si="51"/>
        <v>0</v>
      </c>
      <c r="P143" s="11">
        <f>SUBTOTAL(9,P144:P155)</f>
        <v>0</v>
      </c>
      <c r="Q143" s="6"/>
    </row>
    <row r="144" spans="1:17" s="46" customFormat="1" ht="38.25" hidden="1">
      <c r="A144" s="110">
        <v>1010160</v>
      </c>
      <c r="B144" s="9" t="s">
        <v>80</v>
      </c>
      <c r="C144" s="9" t="s">
        <v>25</v>
      </c>
      <c r="D144" s="25" t="s">
        <v>221</v>
      </c>
      <c r="E144" s="11">
        <f>F144+I144</f>
        <v>0</v>
      </c>
      <c r="F144" s="11"/>
      <c r="G144" s="21"/>
      <c r="H144" s="21"/>
      <c r="I144" s="21"/>
      <c r="J144" s="11">
        <f t="shared" ref="J144:J154" si="52">L144+O144</f>
        <v>0</v>
      </c>
      <c r="K144" s="11"/>
      <c r="L144" s="21"/>
      <c r="M144" s="21"/>
      <c r="N144" s="21"/>
      <c r="O144" s="21"/>
      <c r="P144" s="11">
        <f t="shared" ref="P144:P155" si="53">E144+J144</f>
        <v>0</v>
      </c>
      <c r="Q144" s="6"/>
    </row>
    <row r="145" spans="1:17" s="46" customFormat="1" ht="15" hidden="1">
      <c r="A145" s="110">
        <v>1014030</v>
      </c>
      <c r="B145" s="87">
        <v>4030</v>
      </c>
      <c r="C145" s="17" t="s">
        <v>314</v>
      </c>
      <c r="D145" s="51" t="s">
        <v>315</v>
      </c>
      <c r="E145" s="11">
        <f t="shared" ref="E145:E152" si="54">F145+I145</f>
        <v>0</v>
      </c>
      <c r="F145" s="11"/>
      <c r="G145" s="21"/>
      <c r="H145" s="21"/>
      <c r="I145" s="21"/>
      <c r="J145" s="11">
        <f t="shared" si="52"/>
        <v>0</v>
      </c>
      <c r="K145" s="11"/>
      <c r="L145" s="21"/>
      <c r="M145" s="21"/>
      <c r="N145" s="21"/>
      <c r="O145" s="21"/>
      <c r="P145" s="11">
        <f t="shared" si="53"/>
        <v>0</v>
      </c>
      <c r="Q145" s="6"/>
    </row>
    <row r="146" spans="1:17" ht="38.25" hidden="1">
      <c r="A146" s="110">
        <v>1014060</v>
      </c>
      <c r="B146" s="87">
        <v>4060</v>
      </c>
      <c r="C146" s="17" t="s">
        <v>316</v>
      </c>
      <c r="D146" s="51" t="s">
        <v>317</v>
      </c>
      <c r="E146" s="11">
        <f t="shared" si="54"/>
        <v>0</v>
      </c>
      <c r="F146" s="11"/>
      <c r="G146" s="19"/>
      <c r="H146" s="19"/>
      <c r="I146" s="19"/>
      <c r="J146" s="11">
        <f>L146+O146</f>
        <v>0</v>
      </c>
      <c r="K146" s="11"/>
      <c r="L146" s="19"/>
      <c r="M146" s="19"/>
      <c r="N146" s="19"/>
      <c r="O146" s="19"/>
      <c r="P146" s="11">
        <f t="shared" si="53"/>
        <v>0</v>
      </c>
      <c r="Q146" s="6"/>
    </row>
    <row r="147" spans="1:17" ht="25.5" hidden="1">
      <c r="A147" s="110">
        <v>1011080</v>
      </c>
      <c r="B147" s="25">
        <v>1080</v>
      </c>
      <c r="C147" s="23" t="s">
        <v>105</v>
      </c>
      <c r="D147" s="48" t="s">
        <v>318</v>
      </c>
      <c r="E147" s="11">
        <f t="shared" si="54"/>
        <v>0</v>
      </c>
      <c r="F147" s="11"/>
      <c r="G147" s="21"/>
      <c r="H147" s="21"/>
      <c r="I147" s="21"/>
      <c r="J147" s="11">
        <f t="shared" si="52"/>
        <v>0</v>
      </c>
      <c r="K147" s="11"/>
      <c r="L147" s="21"/>
      <c r="M147" s="21"/>
      <c r="N147" s="21"/>
      <c r="O147" s="21"/>
      <c r="P147" s="11">
        <f t="shared" si="53"/>
        <v>0</v>
      </c>
      <c r="Q147" s="6"/>
    </row>
    <row r="148" spans="1:17" hidden="1">
      <c r="A148" s="110">
        <v>1014070</v>
      </c>
      <c r="B148" s="25">
        <v>4070</v>
      </c>
      <c r="C148" s="23" t="s">
        <v>319</v>
      </c>
      <c r="D148" s="65" t="s">
        <v>320</v>
      </c>
      <c r="E148" s="11">
        <f>F148+I148</f>
        <v>0</v>
      </c>
      <c r="F148" s="11"/>
      <c r="G148" s="21"/>
      <c r="H148" s="21"/>
      <c r="I148" s="21"/>
      <c r="J148" s="11">
        <f t="shared" si="52"/>
        <v>0</v>
      </c>
      <c r="K148" s="11"/>
      <c r="L148" s="21"/>
      <c r="M148" s="21"/>
      <c r="N148" s="21"/>
      <c r="O148" s="21"/>
      <c r="P148" s="11">
        <f t="shared" si="53"/>
        <v>0</v>
      </c>
      <c r="Q148" s="6"/>
    </row>
    <row r="149" spans="1:17" hidden="1">
      <c r="A149" s="110">
        <v>1014082</v>
      </c>
      <c r="B149" s="25">
        <v>4082</v>
      </c>
      <c r="C149" s="23" t="s">
        <v>321</v>
      </c>
      <c r="D149" s="65" t="s">
        <v>322</v>
      </c>
      <c r="E149" s="11">
        <f t="shared" si="54"/>
        <v>0</v>
      </c>
      <c r="F149" s="11"/>
      <c r="G149" s="21"/>
      <c r="H149" s="21"/>
      <c r="I149" s="21"/>
      <c r="J149" s="11">
        <f t="shared" si="52"/>
        <v>0</v>
      </c>
      <c r="K149" s="11"/>
      <c r="L149" s="21"/>
      <c r="M149" s="21"/>
      <c r="N149" s="21"/>
      <c r="O149" s="21"/>
      <c r="P149" s="11">
        <f t="shared" si="53"/>
        <v>0</v>
      </c>
      <c r="Q149" s="6"/>
    </row>
    <row r="150" spans="1:17" ht="51" hidden="1">
      <c r="A150" s="110">
        <v>1014081</v>
      </c>
      <c r="B150" s="25">
        <v>4081</v>
      </c>
      <c r="C150" s="23" t="s">
        <v>321</v>
      </c>
      <c r="D150" s="48" t="s">
        <v>323</v>
      </c>
      <c r="E150" s="11">
        <f t="shared" si="54"/>
        <v>0</v>
      </c>
      <c r="F150" s="11"/>
      <c r="G150" s="21"/>
      <c r="H150" s="21"/>
      <c r="I150" s="21"/>
      <c r="J150" s="11">
        <f>L150+O150</f>
        <v>0</v>
      </c>
      <c r="K150" s="11"/>
      <c r="L150" s="21"/>
      <c r="M150" s="21"/>
      <c r="N150" s="21"/>
      <c r="O150" s="21"/>
      <c r="P150" s="11">
        <f t="shared" si="53"/>
        <v>0</v>
      </c>
      <c r="Q150" s="6"/>
    </row>
    <row r="151" spans="1:17" hidden="1">
      <c r="A151" s="111"/>
      <c r="B151" s="88"/>
      <c r="C151" s="45"/>
      <c r="D151" s="145"/>
      <c r="E151" s="11">
        <f t="shared" si="54"/>
        <v>0</v>
      </c>
      <c r="F151" s="11"/>
      <c r="G151" s="21"/>
      <c r="H151" s="21"/>
      <c r="I151" s="21"/>
      <c r="J151" s="11">
        <f t="shared" si="52"/>
        <v>0</v>
      </c>
      <c r="K151" s="11"/>
      <c r="L151" s="21"/>
      <c r="M151" s="21"/>
      <c r="N151" s="21"/>
      <c r="O151" s="21"/>
      <c r="P151" s="11">
        <f t="shared" si="53"/>
        <v>0</v>
      </c>
      <c r="Q151" s="6"/>
    </row>
    <row r="152" spans="1:17" ht="25.5" hidden="1">
      <c r="A152" s="111">
        <v>1017340</v>
      </c>
      <c r="B152" s="25">
        <v>7340</v>
      </c>
      <c r="C152" s="23" t="s">
        <v>46</v>
      </c>
      <c r="D152" s="25" t="s">
        <v>214</v>
      </c>
      <c r="E152" s="11">
        <f t="shared" si="54"/>
        <v>0</v>
      </c>
      <c r="F152" s="11"/>
      <c r="G152" s="21"/>
      <c r="H152" s="21"/>
      <c r="I152" s="21"/>
      <c r="J152" s="11">
        <f t="shared" si="52"/>
        <v>0</v>
      </c>
      <c r="K152" s="11"/>
      <c r="L152" s="21"/>
      <c r="M152" s="21"/>
      <c r="N152" s="21"/>
      <c r="O152" s="21"/>
      <c r="P152" s="11">
        <f t="shared" si="53"/>
        <v>0</v>
      </c>
      <c r="Q152" s="6"/>
    </row>
    <row r="153" spans="1:17" ht="114.75" hidden="1">
      <c r="A153" s="111">
        <v>1017691</v>
      </c>
      <c r="B153" s="88">
        <v>7691</v>
      </c>
      <c r="C153" s="45" t="s">
        <v>54</v>
      </c>
      <c r="D153" s="89" t="s">
        <v>74</v>
      </c>
      <c r="E153" s="11">
        <f>F153+I153</f>
        <v>0</v>
      </c>
      <c r="F153" s="11"/>
      <c r="G153" s="21"/>
      <c r="H153" s="21"/>
      <c r="I153" s="21"/>
      <c r="J153" s="11">
        <f t="shared" si="52"/>
        <v>0</v>
      </c>
      <c r="K153" s="11"/>
      <c r="L153" s="21"/>
      <c r="M153" s="21"/>
      <c r="N153" s="21"/>
      <c r="O153" s="21"/>
      <c r="P153" s="11">
        <f t="shared" si="53"/>
        <v>0</v>
      </c>
      <c r="Q153" s="6"/>
    </row>
    <row r="154" spans="1:17" ht="25.5" hidden="1">
      <c r="A154" s="111">
        <v>1017370</v>
      </c>
      <c r="B154" s="88">
        <v>7370</v>
      </c>
      <c r="C154" s="45" t="s">
        <v>46</v>
      </c>
      <c r="D154" s="89" t="s">
        <v>324</v>
      </c>
      <c r="E154" s="11">
        <f>F154+I154</f>
        <v>0</v>
      </c>
      <c r="F154" s="11"/>
      <c r="G154" s="21"/>
      <c r="H154" s="21"/>
      <c r="I154" s="21"/>
      <c r="J154" s="11">
        <f t="shared" si="52"/>
        <v>0</v>
      </c>
      <c r="K154" s="11"/>
      <c r="L154" s="21"/>
      <c r="M154" s="21"/>
      <c r="N154" s="21"/>
      <c r="O154" s="21"/>
      <c r="P154" s="11">
        <f t="shared" si="53"/>
        <v>0</v>
      </c>
      <c r="Q154" s="6"/>
    </row>
    <row r="155" spans="1:17" ht="25.5" hidden="1">
      <c r="A155" s="110">
        <v>1017350</v>
      </c>
      <c r="B155" s="17" t="s">
        <v>45</v>
      </c>
      <c r="C155" s="17" t="s">
        <v>46</v>
      </c>
      <c r="D155" s="18" t="s">
        <v>47</v>
      </c>
      <c r="E155" s="11"/>
      <c r="F155" s="11"/>
      <c r="G155" s="21"/>
      <c r="H155" s="21"/>
      <c r="I155" s="21"/>
      <c r="J155" s="11">
        <f>L155+O155</f>
        <v>0</v>
      </c>
      <c r="K155" s="11"/>
      <c r="L155" s="21"/>
      <c r="M155" s="21"/>
      <c r="N155" s="21"/>
      <c r="O155" s="21"/>
      <c r="P155" s="11">
        <f t="shared" si="53"/>
        <v>0</v>
      </c>
      <c r="Q155" s="6"/>
    </row>
    <row r="156" spans="1:17" ht="38.25">
      <c r="A156" s="66" t="s">
        <v>325</v>
      </c>
      <c r="B156" s="66"/>
      <c r="C156" s="66"/>
      <c r="D156" s="64" t="s">
        <v>326</v>
      </c>
      <c r="E156" s="11">
        <f>F156</f>
        <v>0</v>
      </c>
      <c r="F156" s="11">
        <f t="shared" ref="F156:P156" si="55">F157</f>
        <v>0</v>
      </c>
      <c r="G156" s="11">
        <f t="shared" si="55"/>
        <v>0</v>
      </c>
      <c r="H156" s="11">
        <f t="shared" si="55"/>
        <v>0</v>
      </c>
      <c r="I156" s="11">
        <f t="shared" si="55"/>
        <v>0</v>
      </c>
      <c r="J156" s="90">
        <f t="shared" si="55"/>
        <v>0</v>
      </c>
      <c r="K156" s="90">
        <f t="shared" si="55"/>
        <v>0</v>
      </c>
      <c r="L156" s="90">
        <f t="shared" si="55"/>
        <v>0</v>
      </c>
      <c r="M156" s="90">
        <f t="shared" si="55"/>
        <v>0</v>
      </c>
      <c r="N156" s="90">
        <f t="shared" si="55"/>
        <v>0</v>
      </c>
      <c r="O156" s="90">
        <f t="shared" si="55"/>
        <v>0</v>
      </c>
      <c r="P156" s="90">
        <f t="shared" si="55"/>
        <v>0</v>
      </c>
      <c r="Q156" s="6"/>
    </row>
    <row r="157" spans="1:17" ht="25.5">
      <c r="A157" s="66" t="s">
        <v>327</v>
      </c>
      <c r="B157" s="66"/>
      <c r="C157" s="66"/>
      <c r="D157" s="10" t="s">
        <v>328</v>
      </c>
      <c r="E157" s="11">
        <f>E158+E159+E163+E164+E165+E166+E171+E172+E173+E174+E175+E170</f>
        <v>0</v>
      </c>
      <c r="F157" s="11">
        <f t="shared" ref="F157:P157" si="56">F158+F159+F163+F164+F165+F166+F171+F172+F173+F174+F175+F170</f>
        <v>0</v>
      </c>
      <c r="G157" s="11">
        <f t="shared" si="56"/>
        <v>0</v>
      </c>
      <c r="H157" s="11">
        <f t="shared" si="56"/>
        <v>0</v>
      </c>
      <c r="I157" s="11">
        <f t="shared" si="56"/>
        <v>0</v>
      </c>
      <c r="J157" s="11">
        <f t="shared" si="56"/>
        <v>0</v>
      </c>
      <c r="K157" s="11">
        <f t="shared" si="56"/>
        <v>0</v>
      </c>
      <c r="L157" s="11">
        <f t="shared" si="56"/>
        <v>0</v>
      </c>
      <c r="M157" s="11">
        <f t="shared" si="56"/>
        <v>0</v>
      </c>
      <c r="N157" s="11">
        <f t="shared" si="56"/>
        <v>0</v>
      </c>
      <c r="O157" s="11">
        <f t="shared" si="56"/>
        <v>0</v>
      </c>
      <c r="P157" s="11">
        <f t="shared" si="56"/>
        <v>0</v>
      </c>
      <c r="Q157" s="6"/>
    </row>
    <row r="158" spans="1:17" ht="38.25" hidden="1">
      <c r="A158" s="22" t="s">
        <v>329</v>
      </c>
      <c r="B158" s="9" t="s">
        <v>80</v>
      </c>
      <c r="C158" s="9" t="s">
        <v>25</v>
      </c>
      <c r="D158" s="25" t="s">
        <v>81</v>
      </c>
      <c r="E158" s="11">
        <f t="shared" ref="E158:E169" si="57">F158+I158</f>
        <v>0</v>
      </c>
      <c r="F158" s="11"/>
      <c r="G158" s="21"/>
      <c r="H158" s="21"/>
      <c r="I158" s="21"/>
      <c r="J158" s="11">
        <f t="shared" ref="J158:J165" si="58">L158+O158</f>
        <v>0</v>
      </c>
      <c r="K158" s="11"/>
      <c r="L158" s="21"/>
      <c r="M158" s="21"/>
      <c r="N158" s="21"/>
      <c r="O158" s="21"/>
      <c r="P158" s="11">
        <f t="shared" ref="P158:P165" si="59">E158+J158</f>
        <v>0</v>
      </c>
      <c r="Q158" s="6"/>
    </row>
    <row r="159" spans="1:17" ht="48.75" customHeight="1">
      <c r="A159" s="63" t="s">
        <v>330</v>
      </c>
      <c r="B159" s="67" t="s">
        <v>331</v>
      </c>
      <c r="C159" s="67"/>
      <c r="D159" s="68" t="s">
        <v>332</v>
      </c>
      <c r="E159" s="11">
        <f t="shared" si="57"/>
        <v>0</v>
      </c>
      <c r="F159" s="29">
        <f>SUBTOTAL(9,F160:F161)</f>
        <v>0</v>
      </c>
      <c r="G159" s="29">
        <f>SUBTOTAL(9,G160:G161)</f>
        <v>0</v>
      </c>
      <c r="H159" s="29">
        <f>SUBTOTAL(9,H160:H161)</f>
        <v>0</v>
      </c>
      <c r="I159" s="29">
        <f>SUBTOTAL(9,I160:I161)</f>
        <v>0</v>
      </c>
      <c r="J159" s="11">
        <f>L159+O159</f>
        <v>300000</v>
      </c>
      <c r="K159" s="11">
        <f>K160+K161</f>
        <v>300000</v>
      </c>
      <c r="L159" s="29">
        <f>SUBTOTAL(9,L160:L161)</f>
        <v>0</v>
      </c>
      <c r="M159" s="29">
        <f>SUBTOTAL(9,M160:M161)</f>
        <v>0</v>
      </c>
      <c r="N159" s="29">
        <f>SUBTOTAL(9,N160:N161)</f>
        <v>0</v>
      </c>
      <c r="O159" s="29">
        <f>SUBTOTAL(9,O160:O161)</f>
        <v>300000</v>
      </c>
      <c r="P159" s="11">
        <f t="shared" si="59"/>
        <v>300000</v>
      </c>
      <c r="Q159" s="6"/>
    </row>
    <row r="160" spans="1:17" ht="25.5">
      <c r="A160" s="91" t="s">
        <v>333</v>
      </c>
      <c r="B160" s="44" t="s">
        <v>334</v>
      </c>
      <c r="C160" s="44" t="s">
        <v>335</v>
      </c>
      <c r="D160" s="92" t="s">
        <v>336</v>
      </c>
      <c r="E160" s="11">
        <f t="shared" si="57"/>
        <v>0</v>
      </c>
      <c r="F160" s="70"/>
      <c r="G160" s="34"/>
      <c r="H160" s="34"/>
      <c r="I160" s="34"/>
      <c r="J160" s="11">
        <f>L160+O160</f>
        <v>300000</v>
      </c>
      <c r="K160" s="11">
        <v>300000</v>
      </c>
      <c r="L160" s="34"/>
      <c r="M160" s="34"/>
      <c r="N160" s="34"/>
      <c r="O160" s="34">
        <v>300000</v>
      </c>
      <c r="P160" s="11">
        <f t="shared" si="59"/>
        <v>300000</v>
      </c>
      <c r="Q160" s="6"/>
    </row>
    <row r="161" spans="1:17" ht="38.25" hidden="1">
      <c r="A161" s="91" t="s">
        <v>337</v>
      </c>
      <c r="B161" s="44" t="s">
        <v>338</v>
      </c>
      <c r="C161" s="44" t="s">
        <v>335</v>
      </c>
      <c r="D161" s="69" t="s">
        <v>339</v>
      </c>
      <c r="E161" s="11">
        <f t="shared" si="57"/>
        <v>0</v>
      </c>
      <c r="F161" s="70"/>
      <c r="G161" s="34"/>
      <c r="H161" s="34"/>
      <c r="I161" s="34"/>
      <c r="J161" s="11">
        <f t="shared" si="58"/>
        <v>0</v>
      </c>
      <c r="K161" s="11"/>
      <c r="L161" s="34"/>
      <c r="M161" s="34"/>
      <c r="N161" s="34"/>
      <c r="O161" s="34"/>
      <c r="P161" s="11">
        <f t="shared" si="59"/>
        <v>0</v>
      </c>
      <c r="Q161" s="6"/>
    </row>
    <row r="162" spans="1:17" ht="51" hidden="1">
      <c r="A162" s="47" t="s">
        <v>340</v>
      </c>
      <c r="B162" s="33" t="s">
        <v>341</v>
      </c>
      <c r="C162" s="33" t="s">
        <v>335</v>
      </c>
      <c r="D162" s="48" t="s">
        <v>342</v>
      </c>
      <c r="E162" s="11">
        <f t="shared" si="57"/>
        <v>0</v>
      </c>
      <c r="F162" s="49"/>
      <c r="G162" s="50"/>
      <c r="H162" s="50"/>
      <c r="I162" s="50"/>
      <c r="J162" s="11">
        <f t="shared" si="58"/>
        <v>0</v>
      </c>
      <c r="K162" s="11"/>
      <c r="L162" s="50"/>
      <c r="M162" s="50"/>
      <c r="N162" s="50"/>
      <c r="O162" s="50"/>
      <c r="P162" s="11">
        <f t="shared" si="59"/>
        <v>0</v>
      </c>
      <c r="Q162" s="6"/>
    </row>
    <row r="163" spans="1:17" ht="51" hidden="1">
      <c r="A163" s="47" t="s">
        <v>340</v>
      </c>
      <c r="B163" s="33" t="s">
        <v>341</v>
      </c>
      <c r="C163" s="33" t="s">
        <v>335</v>
      </c>
      <c r="D163" s="48" t="s">
        <v>343</v>
      </c>
      <c r="E163" s="11">
        <f t="shared" si="57"/>
        <v>0</v>
      </c>
      <c r="F163" s="49"/>
      <c r="G163" s="50"/>
      <c r="H163" s="50"/>
      <c r="I163" s="50"/>
      <c r="J163" s="11">
        <f>L163+O163</f>
        <v>0</v>
      </c>
      <c r="K163" s="11"/>
      <c r="L163" s="50"/>
      <c r="M163" s="50"/>
      <c r="N163" s="50"/>
      <c r="O163" s="50"/>
      <c r="P163" s="11">
        <f t="shared" si="59"/>
        <v>0</v>
      </c>
      <c r="Q163" s="6"/>
    </row>
    <row r="164" spans="1:17" hidden="1">
      <c r="A164" s="47" t="s">
        <v>344</v>
      </c>
      <c r="B164" s="33" t="s">
        <v>345</v>
      </c>
      <c r="C164" s="33" t="s">
        <v>335</v>
      </c>
      <c r="D164" s="48" t="s">
        <v>346</v>
      </c>
      <c r="E164" s="11">
        <f t="shared" si="57"/>
        <v>0</v>
      </c>
      <c r="F164" s="49"/>
      <c r="G164" s="49"/>
      <c r="H164" s="49"/>
      <c r="I164" s="49"/>
      <c r="J164" s="29">
        <f t="shared" si="58"/>
        <v>0</v>
      </c>
      <c r="K164" s="29"/>
      <c r="L164" s="49"/>
      <c r="M164" s="49"/>
      <c r="N164" s="49"/>
      <c r="O164" s="49"/>
      <c r="P164" s="11">
        <f t="shared" si="59"/>
        <v>0</v>
      </c>
      <c r="Q164" s="6"/>
    </row>
    <row r="165" spans="1:17" ht="25.5" hidden="1">
      <c r="A165" s="47" t="s">
        <v>347</v>
      </c>
      <c r="B165" s="33" t="s">
        <v>348</v>
      </c>
      <c r="C165" s="33" t="s">
        <v>349</v>
      </c>
      <c r="D165" s="48" t="s">
        <v>350</v>
      </c>
      <c r="E165" s="11">
        <f t="shared" si="57"/>
        <v>0</v>
      </c>
      <c r="F165" s="49"/>
      <c r="G165" s="49"/>
      <c r="H165" s="49"/>
      <c r="I165" s="49"/>
      <c r="J165" s="29">
        <f t="shared" si="58"/>
        <v>0</v>
      </c>
      <c r="K165" s="29"/>
      <c r="L165" s="49"/>
      <c r="M165" s="49"/>
      <c r="N165" s="49"/>
      <c r="O165" s="49"/>
      <c r="P165" s="11">
        <f t="shared" si="59"/>
        <v>0</v>
      </c>
      <c r="Q165" s="6"/>
    </row>
    <row r="166" spans="1:17" ht="29.25" customHeight="1">
      <c r="A166" s="63" t="s">
        <v>351</v>
      </c>
      <c r="B166" s="67" t="s">
        <v>352</v>
      </c>
      <c r="C166" s="67"/>
      <c r="D166" s="68" t="s">
        <v>353</v>
      </c>
      <c r="E166" s="11">
        <f>SUBTOTAL(9,E167:E169)</f>
        <v>0</v>
      </c>
      <c r="F166" s="11">
        <f t="shared" ref="F166:P166" si="60">SUBTOTAL(9,F167:F169)</f>
        <v>0</v>
      </c>
      <c r="G166" s="11">
        <f t="shared" si="60"/>
        <v>0</v>
      </c>
      <c r="H166" s="11">
        <f t="shared" si="60"/>
        <v>0</v>
      </c>
      <c r="I166" s="11">
        <f t="shared" si="60"/>
        <v>0</v>
      </c>
      <c r="J166" s="11">
        <f t="shared" si="60"/>
        <v>-300000</v>
      </c>
      <c r="K166" s="11">
        <f t="shared" si="60"/>
        <v>-300000</v>
      </c>
      <c r="L166" s="11">
        <f t="shared" si="60"/>
        <v>0</v>
      </c>
      <c r="M166" s="11">
        <f t="shared" si="60"/>
        <v>0</v>
      </c>
      <c r="N166" s="11">
        <f t="shared" si="60"/>
        <v>0</v>
      </c>
      <c r="O166" s="11">
        <f t="shared" si="60"/>
        <v>-300000</v>
      </c>
      <c r="P166" s="11">
        <f t="shared" si="60"/>
        <v>-300000</v>
      </c>
      <c r="Q166" s="6"/>
    </row>
    <row r="167" spans="1:17" ht="38.25" customHeight="1">
      <c r="A167" s="43" t="s">
        <v>354</v>
      </c>
      <c r="B167" s="44" t="s">
        <v>355</v>
      </c>
      <c r="C167" s="44" t="s">
        <v>46</v>
      </c>
      <c r="D167" s="69" t="s">
        <v>356</v>
      </c>
      <c r="E167" s="11">
        <f t="shared" si="57"/>
        <v>0</v>
      </c>
      <c r="F167" s="15"/>
      <c r="G167" s="34"/>
      <c r="H167" s="34"/>
      <c r="I167" s="34"/>
      <c r="J167" s="15">
        <f>L167+O167</f>
        <v>-12450000</v>
      </c>
      <c r="K167" s="15">
        <v>-12450000</v>
      </c>
      <c r="L167" s="34"/>
      <c r="M167" s="34"/>
      <c r="N167" s="34"/>
      <c r="O167" s="34">
        <v>-12450000</v>
      </c>
      <c r="P167" s="15">
        <f>E167+J167</f>
        <v>-12450000</v>
      </c>
      <c r="Q167" s="6"/>
    </row>
    <row r="168" spans="1:17" ht="25.5" hidden="1">
      <c r="A168" s="43" t="s">
        <v>357</v>
      </c>
      <c r="B168" s="13" t="s">
        <v>45</v>
      </c>
      <c r="C168" s="13" t="s">
        <v>46</v>
      </c>
      <c r="D168" s="14" t="s">
        <v>47</v>
      </c>
      <c r="E168" s="11">
        <f t="shared" si="57"/>
        <v>0</v>
      </c>
      <c r="F168" s="15"/>
      <c r="G168" s="34"/>
      <c r="H168" s="34"/>
      <c r="I168" s="34"/>
      <c r="J168" s="15">
        <f>L168+O168</f>
        <v>0</v>
      </c>
      <c r="K168" s="15"/>
      <c r="L168" s="34"/>
      <c r="M168" s="34"/>
      <c r="N168" s="34"/>
      <c r="O168" s="34"/>
      <c r="P168" s="15">
        <f>E168+J168</f>
        <v>0</v>
      </c>
      <c r="Q168" s="6"/>
    </row>
    <row r="169" spans="1:17" ht="55.5" customHeight="1">
      <c r="A169" s="43" t="s">
        <v>437</v>
      </c>
      <c r="B169" s="13" t="s">
        <v>434</v>
      </c>
      <c r="C169" s="13" t="s">
        <v>54</v>
      </c>
      <c r="D169" s="14" t="s">
        <v>438</v>
      </c>
      <c r="E169" s="11">
        <f t="shared" si="57"/>
        <v>0</v>
      </c>
      <c r="F169" s="15"/>
      <c r="G169" s="34"/>
      <c r="H169" s="34"/>
      <c r="I169" s="34"/>
      <c r="J169" s="15">
        <f>L169+O169</f>
        <v>12150000</v>
      </c>
      <c r="K169" s="15">
        <v>12150000</v>
      </c>
      <c r="L169" s="34"/>
      <c r="M169" s="34"/>
      <c r="N169" s="34"/>
      <c r="O169" s="34">
        <v>12150000</v>
      </c>
      <c r="P169" s="15">
        <f>E169+J169</f>
        <v>12150000</v>
      </c>
      <c r="Q169" s="6"/>
    </row>
    <row r="170" spans="1:17" ht="38.25" hidden="1">
      <c r="A170" s="71" t="s">
        <v>358</v>
      </c>
      <c r="B170" s="93" t="s">
        <v>359</v>
      </c>
      <c r="C170" s="93" t="s">
        <v>360</v>
      </c>
      <c r="D170" s="94" t="s">
        <v>361</v>
      </c>
      <c r="E170" s="29">
        <f t="shared" ref="E170:E175" si="61">F170+I170</f>
        <v>0</v>
      </c>
      <c r="F170" s="29"/>
      <c r="G170" s="50"/>
      <c r="H170" s="50"/>
      <c r="I170" s="50"/>
      <c r="J170" s="95">
        <f>L170+O170</f>
        <v>0</v>
      </c>
      <c r="K170" s="95"/>
      <c r="L170" s="50"/>
      <c r="M170" s="50"/>
      <c r="N170" s="50"/>
      <c r="O170" s="95"/>
      <c r="P170" s="95">
        <f>E170+J170</f>
        <v>0</v>
      </c>
      <c r="Q170" s="6"/>
    </row>
    <row r="171" spans="1:17" ht="21.75" hidden="1" customHeight="1">
      <c r="A171" s="71" t="s">
        <v>362</v>
      </c>
      <c r="B171" s="93" t="s">
        <v>363</v>
      </c>
      <c r="C171" s="93" t="s">
        <v>364</v>
      </c>
      <c r="D171" s="94" t="s">
        <v>365</v>
      </c>
      <c r="E171" s="11">
        <f t="shared" si="61"/>
        <v>0</v>
      </c>
      <c r="F171" s="15"/>
      <c r="G171" s="34"/>
      <c r="H171" s="34"/>
      <c r="I171" s="34"/>
      <c r="J171" s="29">
        <f>L171+O171</f>
        <v>0</v>
      </c>
      <c r="K171" s="30"/>
      <c r="L171" s="34"/>
      <c r="M171" s="34"/>
      <c r="N171" s="34"/>
      <c r="O171" s="30"/>
      <c r="P171" s="29">
        <f>E171+J171</f>
        <v>0</v>
      </c>
      <c r="Q171" s="6"/>
    </row>
    <row r="172" spans="1:17" ht="25.5" hidden="1">
      <c r="A172" s="71" t="s">
        <v>362</v>
      </c>
      <c r="B172" s="93" t="s">
        <v>363</v>
      </c>
      <c r="C172" s="93" t="s">
        <v>364</v>
      </c>
      <c r="D172" s="94" t="s">
        <v>366</v>
      </c>
      <c r="E172" s="11">
        <f t="shared" si="61"/>
        <v>0</v>
      </c>
      <c r="F172" s="15"/>
      <c r="G172" s="34"/>
      <c r="H172" s="34"/>
      <c r="I172" s="34"/>
      <c r="J172" s="29">
        <f>O172</f>
        <v>0</v>
      </c>
      <c r="K172" s="29"/>
      <c r="L172" s="34"/>
      <c r="M172" s="34"/>
      <c r="N172" s="34"/>
      <c r="O172" s="50"/>
      <c r="P172" s="29">
        <f>J172</f>
        <v>0</v>
      </c>
      <c r="Q172" s="6"/>
    </row>
    <row r="173" spans="1:17" ht="25.5" hidden="1">
      <c r="A173" s="22" t="s">
        <v>367</v>
      </c>
      <c r="B173" s="23" t="s">
        <v>61</v>
      </c>
      <c r="C173" s="23" t="s">
        <v>54</v>
      </c>
      <c r="D173" s="20" t="s">
        <v>62</v>
      </c>
      <c r="E173" s="11">
        <f t="shared" si="61"/>
        <v>0</v>
      </c>
      <c r="F173" s="11"/>
      <c r="G173" s="21"/>
      <c r="H173" s="21"/>
      <c r="I173" s="21"/>
      <c r="J173" s="11">
        <f>L173+O173</f>
        <v>0</v>
      </c>
      <c r="K173" s="11"/>
      <c r="L173" s="21"/>
      <c r="M173" s="21"/>
      <c r="N173" s="21"/>
      <c r="O173" s="21"/>
      <c r="P173" s="11">
        <f>E173+J173</f>
        <v>0</v>
      </c>
      <c r="Q173" s="6"/>
    </row>
    <row r="174" spans="1:17" ht="25.5" hidden="1">
      <c r="A174" s="22" t="s">
        <v>368</v>
      </c>
      <c r="B174" s="23" t="s">
        <v>369</v>
      </c>
      <c r="C174" s="23" t="s">
        <v>370</v>
      </c>
      <c r="D174" s="65" t="s">
        <v>371</v>
      </c>
      <c r="E174" s="11">
        <f t="shared" si="61"/>
        <v>0</v>
      </c>
      <c r="F174" s="11"/>
      <c r="G174" s="21"/>
      <c r="H174" s="21"/>
      <c r="I174" s="21"/>
      <c r="J174" s="11">
        <f>L174+O174</f>
        <v>0</v>
      </c>
      <c r="K174" s="11"/>
      <c r="L174" s="21"/>
      <c r="M174" s="21"/>
      <c r="N174" s="21"/>
      <c r="O174" s="21"/>
      <c r="P174" s="11">
        <f>E174+J174</f>
        <v>0</v>
      </c>
      <c r="Q174" s="6"/>
    </row>
    <row r="175" spans="1:17" ht="114.75" hidden="1">
      <c r="A175" s="22" t="s">
        <v>372</v>
      </c>
      <c r="B175" s="25">
        <v>7691</v>
      </c>
      <c r="C175" s="23" t="s">
        <v>54</v>
      </c>
      <c r="D175" s="25" t="s">
        <v>74</v>
      </c>
      <c r="E175" s="11">
        <f t="shared" si="61"/>
        <v>0</v>
      </c>
      <c r="F175" s="11"/>
      <c r="G175" s="21"/>
      <c r="H175" s="21"/>
      <c r="I175" s="21"/>
      <c r="J175" s="11">
        <f>L175+O175</f>
        <v>0</v>
      </c>
      <c r="K175" s="11"/>
      <c r="L175" s="21"/>
      <c r="M175" s="21"/>
      <c r="N175" s="21"/>
      <c r="O175" s="21"/>
      <c r="P175" s="11">
        <f>E175+J175</f>
        <v>0</v>
      </c>
      <c r="Q175" s="6"/>
    </row>
    <row r="176" spans="1:17" ht="38.25" hidden="1">
      <c r="A176" s="63" t="s">
        <v>373</v>
      </c>
      <c r="B176" s="63"/>
      <c r="C176" s="63"/>
      <c r="D176" s="64" t="s">
        <v>374</v>
      </c>
      <c r="E176" s="11">
        <f>E177</f>
        <v>0</v>
      </c>
      <c r="F176" s="11">
        <f t="shared" ref="F176:N176" si="62">F177</f>
        <v>0</v>
      </c>
      <c r="G176" s="11">
        <f t="shared" si="62"/>
        <v>0</v>
      </c>
      <c r="H176" s="11">
        <f t="shared" si="62"/>
        <v>0</v>
      </c>
      <c r="I176" s="11">
        <f t="shared" si="62"/>
        <v>0</v>
      </c>
      <c r="J176" s="11">
        <f>J177</f>
        <v>0</v>
      </c>
      <c r="K176" s="11">
        <f>K177</f>
        <v>0</v>
      </c>
      <c r="L176" s="11">
        <f t="shared" si="62"/>
        <v>0</v>
      </c>
      <c r="M176" s="11">
        <f t="shared" si="62"/>
        <v>0</v>
      </c>
      <c r="N176" s="11">
        <f t="shared" si="62"/>
        <v>0</v>
      </c>
      <c r="O176" s="11">
        <f>O177</f>
        <v>0</v>
      </c>
      <c r="P176" s="11">
        <f>P177</f>
        <v>0</v>
      </c>
      <c r="Q176" s="6"/>
    </row>
    <row r="177" spans="1:17" ht="25.5" hidden="1">
      <c r="A177" s="63" t="s">
        <v>375</v>
      </c>
      <c r="B177" s="67"/>
      <c r="C177" s="67"/>
      <c r="D177" s="10" t="s">
        <v>376</v>
      </c>
      <c r="E177" s="29">
        <f>SUBTOTAL(9,E178:E179)+E180</f>
        <v>0</v>
      </c>
      <c r="F177" s="29">
        <f t="shared" ref="F177:P177" si="63">SUBTOTAL(9,F178:F179)+F180</f>
        <v>0</v>
      </c>
      <c r="G177" s="29">
        <f t="shared" si="63"/>
        <v>0</v>
      </c>
      <c r="H177" s="29">
        <f t="shared" si="63"/>
        <v>0</v>
      </c>
      <c r="I177" s="29">
        <f t="shared" si="63"/>
        <v>0</v>
      </c>
      <c r="J177" s="29">
        <f t="shared" si="63"/>
        <v>0</v>
      </c>
      <c r="K177" s="29">
        <f t="shared" si="63"/>
        <v>0</v>
      </c>
      <c r="L177" s="29">
        <f t="shared" si="63"/>
        <v>0</v>
      </c>
      <c r="M177" s="29">
        <f t="shared" si="63"/>
        <v>0</v>
      </c>
      <c r="N177" s="29">
        <f t="shared" si="63"/>
        <v>0</v>
      </c>
      <c r="O177" s="29">
        <f t="shared" si="63"/>
        <v>0</v>
      </c>
      <c r="P177" s="29">
        <f t="shared" si="63"/>
        <v>0</v>
      </c>
      <c r="Q177" s="6"/>
    </row>
    <row r="178" spans="1:17" ht="38.25" hidden="1">
      <c r="A178" s="96" t="s">
        <v>377</v>
      </c>
      <c r="B178" s="9" t="s">
        <v>80</v>
      </c>
      <c r="C178" s="9" t="s">
        <v>25</v>
      </c>
      <c r="D178" s="25" t="s">
        <v>221</v>
      </c>
      <c r="E178" s="11">
        <f>F178+I178</f>
        <v>0</v>
      </c>
      <c r="F178" s="11"/>
      <c r="G178" s="21"/>
      <c r="H178" s="21"/>
      <c r="I178" s="21"/>
      <c r="J178" s="29">
        <f>L178+O178</f>
        <v>0</v>
      </c>
      <c r="K178" s="29"/>
      <c r="L178" s="21"/>
      <c r="M178" s="21"/>
      <c r="N178" s="21"/>
      <c r="O178" s="21"/>
      <c r="P178" s="11">
        <f>E178+J178</f>
        <v>0</v>
      </c>
      <c r="Q178" s="6"/>
    </row>
    <row r="179" spans="1:17" ht="63.75" hidden="1">
      <c r="A179" s="96" t="s">
        <v>378</v>
      </c>
      <c r="B179" s="23" t="s">
        <v>71</v>
      </c>
      <c r="C179" s="23" t="s">
        <v>54</v>
      </c>
      <c r="D179" s="97" t="s">
        <v>379</v>
      </c>
      <c r="E179" s="11">
        <f>F179+I179</f>
        <v>0</v>
      </c>
      <c r="F179" s="11"/>
      <c r="G179" s="21"/>
      <c r="H179" s="21"/>
      <c r="I179" s="21"/>
      <c r="J179" s="11">
        <f>L179+O179</f>
        <v>0</v>
      </c>
      <c r="K179" s="11"/>
      <c r="L179" s="21"/>
      <c r="M179" s="21"/>
      <c r="N179" s="21"/>
      <c r="O179" s="21"/>
      <c r="P179" s="11">
        <f>E179+J179</f>
        <v>0</v>
      </c>
      <c r="Q179" s="6"/>
    </row>
    <row r="180" spans="1:17" ht="114.75" hidden="1">
      <c r="A180" s="96" t="s">
        <v>380</v>
      </c>
      <c r="B180" s="25">
        <v>7691</v>
      </c>
      <c r="C180" s="23" t="s">
        <v>54</v>
      </c>
      <c r="D180" s="25" t="s">
        <v>74</v>
      </c>
      <c r="E180" s="11">
        <f>F180+I180</f>
        <v>0</v>
      </c>
      <c r="F180" s="11"/>
      <c r="G180" s="21"/>
      <c r="H180" s="21"/>
      <c r="I180" s="21"/>
      <c r="J180" s="11">
        <f>L180+O180</f>
        <v>0</v>
      </c>
      <c r="K180" s="11"/>
      <c r="L180" s="21"/>
      <c r="M180" s="21"/>
      <c r="N180" s="21"/>
      <c r="O180" s="21"/>
      <c r="P180" s="11">
        <f>E180+J180</f>
        <v>0</v>
      </c>
      <c r="Q180" s="6"/>
    </row>
    <row r="181" spans="1:17" ht="25.5" hidden="1">
      <c r="A181" s="81">
        <v>3500000</v>
      </c>
      <c r="B181" s="10"/>
      <c r="C181" s="10"/>
      <c r="D181" s="10" t="s">
        <v>381</v>
      </c>
      <c r="E181" s="29">
        <f>E182</f>
        <v>0</v>
      </c>
      <c r="F181" s="29">
        <f t="shared" ref="F181:N181" si="64">F182</f>
        <v>0</v>
      </c>
      <c r="G181" s="29">
        <f>G182</f>
        <v>0</v>
      </c>
      <c r="H181" s="29">
        <f t="shared" si="64"/>
        <v>0</v>
      </c>
      <c r="I181" s="29">
        <f t="shared" si="64"/>
        <v>0</v>
      </c>
      <c r="J181" s="29">
        <f>J182</f>
        <v>0</v>
      </c>
      <c r="K181" s="29">
        <f>K182</f>
        <v>0</v>
      </c>
      <c r="L181" s="29">
        <f t="shared" si="64"/>
        <v>0</v>
      </c>
      <c r="M181" s="29">
        <f t="shared" si="64"/>
        <v>0</v>
      </c>
      <c r="N181" s="29">
        <f t="shared" si="64"/>
        <v>0</v>
      </c>
      <c r="O181" s="29">
        <f>O182</f>
        <v>0</v>
      </c>
      <c r="P181" s="29">
        <f>P182</f>
        <v>0</v>
      </c>
      <c r="Q181" s="6"/>
    </row>
    <row r="182" spans="1:17" hidden="1">
      <c r="A182" s="81">
        <v>3510000</v>
      </c>
      <c r="B182" s="67"/>
      <c r="C182" s="67"/>
      <c r="D182" s="10" t="s">
        <v>382</v>
      </c>
      <c r="E182" s="29">
        <f t="shared" ref="E182:J182" si="65">SUBTOTAL(9,E183:E184)</f>
        <v>0</v>
      </c>
      <c r="F182" s="29">
        <f t="shared" si="65"/>
        <v>0</v>
      </c>
      <c r="G182" s="29">
        <f t="shared" si="65"/>
        <v>0</v>
      </c>
      <c r="H182" s="29">
        <f t="shared" si="65"/>
        <v>0</v>
      </c>
      <c r="I182" s="29">
        <f t="shared" si="65"/>
        <v>0</v>
      </c>
      <c r="J182" s="29">
        <f t="shared" si="65"/>
        <v>0</v>
      </c>
      <c r="K182" s="29">
        <f>K183+K184</f>
        <v>0</v>
      </c>
      <c r="L182" s="29">
        <f>SUBTOTAL(9,L183:L184)</f>
        <v>0</v>
      </c>
      <c r="M182" s="29">
        <f>SUBTOTAL(9,M183:M184)</f>
        <v>0</v>
      </c>
      <c r="N182" s="29">
        <f>SUBTOTAL(9,N183:N184)</f>
        <v>0</v>
      </c>
      <c r="O182" s="29">
        <f>SUBTOTAL(9,O183:O184)</f>
        <v>0</v>
      </c>
      <c r="P182" s="29">
        <f>SUBTOTAL(9,P183:P184)</f>
        <v>0</v>
      </c>
      <c r="Q182" s="6"/>
    </row>
    <row r="183" spans="1:17" ht="38.25" hidden="1">
      <c r="A183" s="110">
        <v>3510160</v>
      </c>
      <c r="B183" s="9" t="s">
        <v>80</v>
      </c>
      <c r="C183" s="9" t="s">
        <v>25</v>
      </c>
      <c r="D183" s="25" t="s">
        <v>81</v>
      </c>
      <c r="E183" s="29">
        <f>F183+I183</f>
        <v>0</v>
      </c>
      <c r="F183" s="29"/>
      <c r="G183" s="21"/>
      <c r="H183" s="21"/>
      <c r="I183" s="21"/>
      <c r="J183" s="11">
        <f>L183+O183</f>
        <v>0</v>
      </c>
      <c r="K183" s="11"/>
      <c r="L183" s="21"/>
      <c r="M183" s="21"/>
      <c r="N183" s="21"/>
      <c r="O183" s="21"/>
      <c r="P183" s="11">
        <f>E183+J183</f>
        <v>0</v>
      </c>
      <c r="Q183" s="6"/>
    </row>
    <row r="184" spans="1:17" ht="114.75" hidden="1">
      <c r="A184" s="110">
        <v>3517691</v>
      </c>
      <c r="B184" s="25">
        <v>7691</v>
      </c>
      <c r="C184" s="23" t="s">
        <v>54</v>
      </c>
      <c r="D184" s="25" t="s">
        <v>74</v>
      </c>
      <c r="E184" s="29">
        <f>F184+I184</f>
        <v>0</v>
      </c>
      <c r="F184" s="29"/>
      <c r="G184" s="21"/>
      <c r="H184" s="21"/>
      <c r="I184" s="21"/>
      <c r="J184" s="11">
        <f>L184+O184</f>
        <v>0</v>
      </c>
      <c r="K184" s="11"/>
      <c r="L184" s="21"/>
      <c r="M184" s="21"/>
      <c r="N184" s="21"/>
      <c r="O184" s="21"/>
      <c r="P184" s="11">
        <f>E184+J184</f>
        <v>0</v>
      </c>
      <c r="Q184" s="6"/>
    </row>
    <row r="185" spans="1:17" ht="25.5" hidden="1">
      <c r="A185" s="81">
        <v>1900000</v>
      </c>
      <c r="B185" s="63"/>
      <c r="C185" s="63"/>
      <c r="D185" s="64" t="s">
        <v>383</v>
      </c>
      <c r="E185" s="11">
        <f t="shared" ref="E185:P185" si="66">E186</f>
        <v>0</v>
      </c>
      <c r="F185" s="11">
        <f t="shared" si="66"/>
        <v>0</v>
      </c>
      <c r="G185" s="11">
        <f t="shared" si="66"/>
        <v>0</v>
      </c>
      <c r="H185" s="11">
        <f t="shared" si="66"/>
        <v>0</v>
      </c>
      <c r="I185" s="11">
        <f t="shared" si="66"/>
        <v>0</v>
      </c>
      <c r="J185" s="11">
        <f t="shared" si="66"/>
        <v>0</v>
      </c>
      <c r="K185" s="11">
        <f t="shared" si="66"/>
        <v>0</v>
      </c>
      <c r="L185" s="11">
        <f t="shared" si="66"/>
        <v>0</v>
      </c>
      <c r="M185" s="11">
        <f t="shared" si="66"/>
        <v>0</v>
      </c>
      <c r="N185" s="11">
        <f t="shared" si="66"/>
        <v>0</v>
      </c>
      <c r="O185" s="11">
        <f t="shared" si="66"/>
        <v>0</v>
      </c>
      <c r="P185" s="11">
        <f t="shared" si="66"/>
        <v>0</v>
      </c>
      <c r="Q185" s="6"/>
    </row>
    <row r="186" spans="1:17" hidden="1">
      <c r="A186" s="110">
        <v>1910000</v>
      </c>
      <c r="B186" s="66"/>
      <c r="C186" s="66"/>
      <c r="D186" s="64" t="s">
        <v>384</v>
      </c>
      <c r="E186" s="11">
        <f t="shared" ref="E186:P186" si="67">E187+E188+E192+E193+E194+E195</f>
        <v>0</v>
      </c>
      <c r="F186" s="11">
        <f t="shared" si="67"/>
        <v>0</v>
      </c>
      <c r="G186" s="11">
        <f t="shared" si="67"/>
        <v>0</v>
      </c>
      <c r="H186" s="11">
        <f t="shared" si="67"/>
        <v>0</v>
      </c>
      <c r="I186" s="11">
        <f t="shared" si="67"/>
        <v>0</v>
      </c>
      <c r="J186" s="11">
        <f t="shared" si="67"/>
        <v>0</v>
      </c>
      <c r="K186" s="11">
        <f t="shared" si="67"/>
        <v>0</v>
      </c>
      <c r="L186" s="11">
        <f t="shared" si="67"/>
        <v>0</v>
      </c>
      <c r="M186" s="11">
        <f t="shared" si="67"/>
        <v>0</v>
      </c>
      <c r="N186" s="11">
        <f t="shared" si="67"/>
        <v>0</v>
      </c>
      <c r="O186" s="11">
        <f t="shared" si="67"/>
        <v>0</v>
      </c>
      <c r="P186" s="11">
        <f t="shared" si="67"/>
        <v>0</v>
      </c>
      <c r="Q186" s="6"/>
    </row>
    <row r="187" spans="1:17" ht="38.25" hidden="1">
      <c r="A187" s="110">
        <v>1910160</v>
      </c>
      <c r="B187" s="9" t="s">
        <v>80</v>
      </c>
      <c r="C187" s="9" t="s">
        <v>25</v>
      </c>
      <c r="D187" s="25" t="s">
        <v>221</v>
      </c>
      <c r="E187" s="11">
        <f>F187+I187</f>
        <v>0</v>
      </c>
      <c r="F187" s="11"/>
      <c r="G187" s="21"/>
      <c r="H187" s="21"/>
      <c r="I187" s="21"/>
      <c r="J187" s="11">
        <f>L187+O187</f>
        <v>0</v>
      </c>
      <c r="K187" s="11"/>
      <c r="L187" s="21"/>
      <c r="M187" s="21"/>
      <c r="N187" s="21"/>
      <c r="O187" s="21"/>
      <c r="P187" s="11">
        <f>E187+J187</f>
        <v>0</v>
      </c>
      <c r="Q187" s="6"/>
    </row>
    <row r="188" spans="1:17" ht="63.75" hidden="1">
      <c r="A188" s="81">
        <v>1913030</v>
      </c>
      <c r="B188" s="67" t="s">
        <v>264</v>
      </c>
      <c r="C188" s="67"/>
      <c r="D188" s="68" t="s">
        <v>385</v>
      </c>
      <c r="E188" s="11">
        <f>F188+I188</f>
        <v>0</v>
      </c>
      <c r="F188" s="29">
        <f t="shared" ref="F188:O188" si="68">F189+F190+F191</f>
        <v>0</v>
      </c>
      <c r="G188" s="29">
        <f t="shared" si="68"/>
        <v>0</v>
      </c>
      <c r="H188" s="29">
        <f>H189+H190+H191</f>
        <v>0</v>
      </c>
      <c r="I188" s="29">
        <f t="shared" si="68"/>
        <v>0</v>
      </c>
      <c r="J188" s="29">
        <f>J189+J190+J191</f>
        <v>0</v>
      </c>
      <c r="K188" s="29">
        <f t="shared" si="68"/>
        <v>0</v>
      </c>
      <c r="L188" s="29">
        <f>L189+L190+L191</f>
        <v>0</v>
      </c>
      <c r="M188" s="29">
        <f t="shared" si="68"/>
        <v>0</v>
      </c>
      <c r="N188" s="29">
        <f>N189+N190+N191</f>
        <v>0</v>
      </c>
      <c r="O188" s="29">
        <f t="shared" si="68"/>
        <v>0</v>
      </c>
      <c r="P188" s="29">
        <f>P189+P190+P191</f>
        <v>0</v>
      </c>
      <c r="Q188" s="6"/>
    </row>
    <row r="189" spans="1:17" ht="38.25" hidden="1">
      <c r="A189" s="143">
        <v>1913033</v>
      </c>
      <c r="B189" s="84">
        <v>3033</v>
      </c>
      <c r="C189" s="84">
        <v>1070</v>
      </c>
      <c r="D189" s="84" t="s">
        <v>386</v>
      </c>
      <c r="E189" s="11">
        <f t="shared" ref="E189:E195" si="69">F189+I189</f>
        <v>0</v>
      </c>
      <c r="F189" s="29"/>
      <c r="G189" s="21"/>
      <c r="H189" s="21"/>
      <c r="I189" s="21"/>
      <c r="J189" s="11">
        <f>L189+O189</f>
        <v>0</v>
      </c>
      <c r="K189" s="11"/>
      <c r="L189" s="21"/>
      <c r="M189" s="21"/>
      <c r="N189" s="21"/>
      <c r="O189" s="21"/>
      <c r="P189" s="11">
        <f t="shared" ref="P189:P195" si="70">E189+J189</f>
        <v>0</v>
      </c>
      <c r="Q189" s="6"/>
    </row>
    <row r="190" spans="1:17" ht="38.25" hidden="1">
      <c r="A190" s="143">
        <v>1913035</v>
      </c>
      <c r="B190" s="84">
        <v>3035</v>
      </c>
      <c r="C190" s="84">
        <v>1070</v>
      </c>
      <c r="D190" s="84" t="s">
        <v>387</v>
      </c>
      <c r="E190" s="11">
        <f t="shared" si="69"/>
        <v>0</v>
      </c>
      <c r="F190" s="29"/>
      <c r="G190" s="21"/>
      <c r="H190" s="21"/>
      <c r="I190" s="21"/>
      <c r="J190" s="11">
        <f t="shared" ref="J190:J195" si="71">L190+O190</f>
        <v>0</v>
      </c>
      <c r="K190" s="11"/>
      <c r="L190" s="21"/>
      <c r="M190" s="21"/>
      <c r="N190" s="21"/>
      <c r="O190" s="21"/>
      <c r="P190" s="11">
        <f t="shared" si="70"/>
        <v>0</v>
      </c>
      <c r="Q190" s="6"/>
    </row>
    <row r="191" spans="1:17" ht="44.25" hidden="1" customHeight="1">
      <c r="A191" s="143">
        <v>1913036</v>
      </c>
      <c r="B191" s="84">
        <v>3036</v>
      </c>
      <c r="C191" s="84">
        <v>1070</v>
      </c>
      <c r="D191" s="84" t="s">
        <v>388</v>
      </c>
      <c r="E191" s="11">
        <f>F191+I191</f>
        <v>0</v>
      </c>
      <c r="F191" s="29"/>
      <c r="G191" s="21"/>
      <c r="H191" s="21"/>
      <c r="I191" s="21"/>
      <c r="J191" s="11">
        <f t="shared" si="71"/>
        <v>0</v>
      </c>
      <c r="K191" s="11"/>
      <c r="L191" s="21"/>
      <c r="M191" s="21"/>
      <c r="N191" s="21"/>
      <c r="O191" s="21"/>
      <c r="P191" s="11">
        <f t="shared" si="70"/>
        <v>0</v>
      </c>
      <c r="Q191" s="6"/>
    </row>
    <row r="192" spans="1:17" ht="24.75" hidden="1" customHeight="1">
      <c r="A192" s="146">
        <v>1917413</v>
      </c>
      <c r="B192" s="32">
        <v>7413</v>
      </c>
      <c r="C192" s="33" t="s">
        <v>389</v>
      </c>
      <c r="D192" s="32" t="s">
        <v>390</v>
      </c>
      <c r="E192" s="11">
        <f t="shared" si="69"/>
        <v>0</v>
      </c>
      <c r="F192" s="49"/>
      <c r="G192" s="21"/>
      <c r="H192" s="21"/>
      <c r="I192" s="21"/>
      <c r="J192" s="11">
        <f t="shared" si="71"/>
        <v>0</v>
      </c>
      <c r="K192" s="11"/>
      <c r="L192" s="21"/>
      <c r="M192" s="21"/>
      <c r="N192" s="21"/>
      <c r="O192" s="21"/>
      <c r="P192" s="11">
        <f t="shared" si="70"/>
        <v>0</v>
      </c>
      <c r="Q192" s="6"/>
    </row>
    <row r="193" spans="1:17" ht="23.25" hidden="1" customHeight="1">
      <c r="A193" s="146">
        <v>1917426</v>
      </c>
      <c r="B193" s="32">
        <v>7426</v>
      </c>
      <c r="C193" s="33" t="s">
        <v>391</v>
      </c>
      <c r="D193" s="32" t="s">
        <v>392</v>
      </c>
      <c r="E193" s="11">
        <f t="shared" si="69"/>
        <v>0</v>
      </c>
      <c r="F193" s="11"/>
      <c r="G193" s="21"/>
      <c r="H193" s="21"/>
      <c r="I193" s="21"/>
      <c r="J193" s="11">
        <f>L193+O193</f>
        <v>0</v>
      </c>
      <c r="K193" s="11"/>
      <c r="L193" s="21"/>
      <c r="M193" s="21"/>
      <c r="N193" s="21"/>
      <c r="O193" s="21"/>
      <c r="P193" s="11">
        <f t="shared" si="70"/>
        <v>0</v>
      </c>
      <c r="Q193" s="6"/>
    </row>
    <row r="194" spans="1:17" ht="25.5" hidden="1">
      <c r="A194" s="146">
        <v>1917530</v>
      </c>
      <c r="B194" s="32">
        <v>7530</v>
      </c>
      <c r="C194" s="33" t="s">
        <v>393</v>
      </c>
      <c r="D194" s="32" t="s">
        <v>394</v>
      </c>
      <c r="E194" s="11">
        <f t="shared" si="69"/>
        <v>0</v>
      </c>
      <c r="F194" s="11"/>
      <c r="G194" s="21"/>
      <c r="H194" s="21"/>
      <c r="I194" s="21"/>
      <c r="J194" s="11">
        <f t="shared" si="71"/>
        <v>0</v>
      </c>
      <c r="K194" s="11"/>
      <c r="L194" s="21"/>
      <c r="M194" s="21"/>
      <c r="N194" s="21"/>
      <c r="O194" s="21"/>
      <c r="P194" s="11">
        <f t="shared" si="70"/>
        <v>0</v>
      </c>
      <c r="Q194" s="6"/>
    </row>
    <row r="195" spans="1:17" ht="25.5" hidden="1">
      <c r="A195" s="24">
        <v>1917670</v>
      </c>
      <c r="B195" s="25">
        <v>7670</v>
      </c>
      <c r="C195" s="23" t="s">
        <v>54</v>
      </c>
      <c r="D195" s="25" t="s">
        <v>395</v>
      </c>
      <c r="E195" s="11">
        <f t="shared" si="69"/>
        <v>0</v>
      </c>
      <c r="F195" s="11"/>
      <c r="G195" s="21"/>
      <c r="H195" s="21"/>
      <c r="I195" s="21"/>
      <c r="J195" s="11">
        <f t="shared" si="71"/>
        <v>0</v>
      </c>
      <c r="K195" s="11"/>
      <c r="L195" s="21"/>
      <c r="M195" s="21"/>
      <c r="N195" s="21"/>
      <c r="O195" s="21"/>
      <c r="P195" s="11">
        <f t="shared" si="70"/>
        <v>0</v>
      </c>
      <c r="Q195" s="6"/>
    </row>
    <row r="196" spans="1:17" hidden="1">
      <c r="A196" s="66" t="s">
        <v>396</v>
      </c>
      <c r="B196" s="66"/>
      <c r="C196" s="66"/>
      <c r="D196" s="64" t="s">
        <v>397</v>
      </c>
      <c r="E196" s="11">
        <f t="shared" ref="E196:P196" si="72">E197</f>
        <v>0</v>
      </c>
      <c r="F196" s="11">
        <f t="shared" si="72"/>
        <v>0</v>
      </c>
      <c r="G196" s="11">
        <f t="shared" si="72"/>
        <v>0</v>
      </c>
      <c r="H196" s="11">
        <f t="shared" si="72"/>
        <v>0</v>
      </c>
      <c r="I196" s="11">
        <f t="shared" si="72"/>
        <v>0</v>
      </c>
      <c r="J196" s="11">
        <f t="shared" si="72"/>
        <v>0</v>
      </c>
      <c r="K196" s="11">
        <f t="shared" si="72"/>
        <v>0</v>
      </c>
      <c r="L196" s="11">
        <f t="shared" si="72"/>
        <v>0</v>
      </c>
      <c r="M196" s="11">
        <f t="shared" si="72"/>
        <v>0</v>
      </c>
      <c r="N196" s="11">
        <f t="shared" si="72"/>
        <v>0</v>
      </c>
      <c r="O196" s="11">
        <f t="shared" si="72"/>
        <v>0</v>
      </c>
      <c r="P196" s="11">
        <f t="shared" si="72"/>
        <v>0</v>
      </c>
      <c r="Q196" s="6"/>
    </row>
    <row r="197" spans="1:17" ht="18.75" hidden="1" customHeight="1">
      <c r="A197" s="66" t="s">
        <v>398</v>
      </c>
      <c r="B197" s="66"/>
      <c r="C197" s="66"/>
      <c r="D197" s="10" t="s">
        <v>399</v>
      </c>
      <c r="E197" s="29">
        <f>E198+E200+E201+E203+E204+E205+E206+E207+E208+E209+E202</f>
        <v>0</v>
      </c>
      <c r="F197" s="29">
        <f t="shared" ref="F197:P197" si="73">F198+F200+F201+F203+F204+F205+F206+F207+F208+F209+F202</f>
        <v>0</v>
      </c>
      <c r="G197" s="29">
        <f t="shared" si="73"/>
        <v>0</v>
      </c>
      <c r="H197" s="29">
        <f t="shared" si="73"/>
        <v>0</v>
      </c>
      <c r="I197" s="29">
        <f t="shared" si="73"/>
        <v>0</v>
      </c>
      <c r="J197" s="29">
        <f t="shared" si="73"/>
        <v>0</v>
      </c>
      <c r="K197" s="29">
        <f t="shared" si="73"/>
        <v>0</v>
      </c>
      <c r="L197" s="29">
        <f t="shared" si="73"/>
        <v>0</v>
      </c>
      <c r="M197" s="29">
        <f t="shared" si="73"/>
        <v>0</v>
      </c>
      <c r="N197" s="29">
        <f t="shared" si="73"/>
        <v>0</v>
      </c>
      <c r="O197" s="29">
        <f t="shared" si="73"/>
        <v>0</v>
      </c>
      <c r="P197" s="29">
        <f t="shared" si="73"/>
        <v>0</v>
      </c>
      <c r="Q197" s="6"/>
    </row>
    <row r="198" spans="1:17" ht="38.25" hidden="1">
      <c r="A198" s="22" t="s">
        <v>400</v>
      </c>
      <c r="B198" s="9" t="s">
        <v>80</v>
      </c>
      <c r="C198" s="9" t="s">
        <v>25</v>
      </c>
      <c r="D198" s="25" t="s">
        <v>221</v>
      </c>
      <c r="E198" s="11">
        <f>F198+I198</f>
        <v>0</v>
      </c>
      <c r="F198" s="11"/>
      <c r="G198" s="19"/>
      <c r="H198" s="19"/>
      <c r="I198" s="19"/>
      <c r="J198" s="11">
        <f t="shared" ref="J198:J210" si="74">L198+O198</f>
        <v>0</v>
      </c>
      <c r="K198" s="11"/>
      <c r="L198" s="19"/>
      <c r="M198" s="19"/>
      <c r="N198" s="19"/>
      <c r="O198" s="19"/>
      <c r="P198" s="11">
        <f t="shared" ref="P198:P210" si="75">E198+J198</f>
        <v>0</v>
      </c>
      <c r="Q198" s="6"/>
    </row>
    <row r="199" spans="1:17" ht="51" hidden="1">
      <c r="A199" s="22" t="s">
        <v>401</v>
      </c>
      <c r="B199" s="40" t="s">
        <v>402</v>
      </c>
      <c r="C199" s="40" t="s">
        <v>403</v>
      </c>
      <c r="D199" s="51" t="s">
        <v>404</v>
      </c>
      <c r="E199" s="11"/>
      <c r="F199" s="11"/>
      <c r="G199" s="19"/>
      <c r="H199" s="19"/>
      <c r="I199" s="19"/>
      <c r="J199" s="11">
        <f t="shared" si="74"/>
        <v>0</v>
      </c>
      <c r="K199" s="11"/>
      <c r="L199" s="19"/>
      <c r="M199" s="19"/>
      <c r="N199" s="19"/>
      <c r="O199" s="19"/>
      <c r="P199" s="11">
        <f t="shared" si="75"/>
        <v>0</v>
      </c>
      <c r="Q199" s="6"/>
    </row>
    <row r="200" spans="1:17" ht="51" hidden="1">
      <c r="A200" s="22" t="s">
        <v>405</v>
      </c>
      <c r="B200" s="40" t="s">
        <v>406</v>
      </c>
      <c r="C200" s="40" t="s">
        <v>403</v>
      </c>
      <c r="D200" s="51" t="s">
        <v>427</v>
      </c>
      <c r="E200" s="11">
        <f>F200+I200</f>
        <v>0</v>
      </c>
      <c r="F200" s="11"/>
      <c r="G200" s="19"/>
      <c r="H200" s="19"/>
      <c r="I200" s="19"/>
      <c r="J200" s="11">
        <f>L200+O200</f>
        <v>0</v>
      </c>
      <c r="K200" s="11"/>
      <c r="L200" s="19"/>
      <c r="M200" s="19"/>
      <c r="N200" s="19"/>
      <c r="O200" s="19"/>
      <c r="P200" s="11">
        <f>E200+J200</f>
        <v>0</v>
      </c>
      <c r="Q200" s="6"/>
    </row>
    <row r="201" spans="1:17" ht="38.25" hidden="1">
      <c r="A201" s="22" t="s">
        <v>405</v>
      </c>
      <c r="B201" s="40" t="s">
        <v>406</v>
      </c>
      <c r="C201" s="40" t="s">
        <v>403</v>
      </c>
      <c r="D201" s="51" t="s">
        <v>407</v>
      </c>
      <c r="E201" s="11">
        <f t="shared" ref="E201:E210" si="76">F201+I201</f>
        <v>0</v>
      </c>
      <c r="F201" s="11"/>
      <c r="G201" s="19"/>
      <c r="H201" s="19"/>
      <c r="I201" s="98"/>
      <c r="J201" s="11">
        <f t="shared" si="74"/>
        <v>0</v>
      </c>
      <c r="K201" s="11"/>
      <c r="L201" s="19"/>
      <c r="M201" s="19"/>
      <c r="N201" s="19"/>
      <c r="O201" s="19"/>
      <c r="P201" s="11">
        <f t="shared" si="75"/>
        <v>0</v>
      </c>
      <c r="Q201" s="6"/>
    </row>
    <row r="202" spans="1:17" ht="89.25" hidden="1">
      <c r="A202" s="22" t="s">
        <v>408</v>
      </c>
      <c r="B202" s="40" t="s">
        <v>409</v>
      </c>
      <c r="C202" s="40" t="s">
        <v>403</v>
      </c>
      <c r="D202" s="51" t="s">
        <v>428</v>
      </c>
      <c r="E202" s="11">
        <f t="shared" si="76"/>
        <v>0</v>
      </c>
      <c r="F202" s="11"/>
      <c r="G202" s="19"/>
      <c r="H202" s="19"/>
      <c r="I202" s="98"/>
      <c r="J202" s="11">
        <f t="shared" si="74"/>
        <v>0</v>
      </c>
      <c r="K202" s="11"/>
      <c r="L202" s="19"/>
      <c r="M202" s="19"/>
      <c r="N202" s="19"/>
      <c r="O202" s="19"/>
      <c r="P202" s="11">
        <f t="shared" si="75"/>
        <v>0</v>
      </c>
      <c r="Q202" s="6"/>
    </row>
    <row r="203" spans="1:17" ht="114.75" hidden="1">
      <c r="A203" s="22" t="s">
        <v>408</v>
      </c>
      <c r="B203" s="40" t="s">
        <v>409</v>
      </c>
      <c r="C203" s="40" t="s">
        <v>403</v>
      </c>
      <c r="D203" s="51" t="s">
        <v>410</v>
      </c>
      <c r="E203" s="11">
        <f t="shared" si="76"/>
        <v>0</v>
      </c>
      <c r="F203" s="11"/>
      <c r="G203" s="19"/>
      <c r="H203" s="19"/>
      <c r="I203" s="98"/>
      <c r="J203" s="11">
        <f t="shared" si="74"/>
        <v>0</v>
      </c>
      <c r="K203" s="11"/>
      <c r="L203" s="19"/>
      <c r="M203" s="19"/>
      <c r="N203" s="19"/>
      <c r="O203" s="19"/>
      <c r="P203" s="11">
        <f t="shared" si="75"/>
        <v>0</v>
      </c>
      <c r="Q203" s="6"/>
    </row>
    <row r="204" spans="1:17" ht="89.25" hidden="1">
      <c r="A204" s="22" t="s">
        <v>408</v>
      </c>
      <c r="B204" s="40" t="s">
        <v>409</v>
      </c>
      <c r="C204" s="40" t="s">
        <v>403</v>
      </c>
      <c r="D204" s="51" t="s">
        <v>411</v>
      </c>
      <c r="E204" s="11">
        <f t="shared" si="76"/>
        <v>0</v>
      </c>
      <c r="F204" s="11"/>
      <c r="G204" s="19"/>
      <c r="H204" s="19"/>
      <c r="I204" s="19"/>
      <c r="J204" s="11">
        <f t="shared" si="74"/>
        <v>0</v>
      </c>
      <c r="K204" s="11"/>
      <c r="L204" s="19"/>
      <c r="M204" s="19"/>
      <c r="N204" s="19"/>
      <c r="O204" s="19"/>
      <c r="P204" s="11">
        <f>E204+J204</f>
        <v>0</v>
      </c>
      <c r="Q204" s="6"/>
    </row>
    <row r="205" spans="1:17" ht="51" hidden="1">
      <c r="A205" s="22" t="s">
        <v>408</v>
      </c>
      <c r="B205" s="40" t="s">
        <v>409</v>
      </c>
      <c r="C205" s="40" t="s">
        <v>403</v>
      </c>
      <c r="D205" s="51" t="s">
        <v>412</v>
      </c>
      <c r="E205" s="11">
        <f>F205+I205</f>
        <v>0</v>
      </c>
      <c r="F205" s="11"/>
      <c r="G205" s="19"/>
      <c r="H205" s="19"/>
      <c r="I205" s="19"/>
      <c r="J205" s="11">
        <f t="shared" si="74"/>
        <v>0</v>
      </c>
      <c r="K205" s="11"/>
      <c r="L205" s="19"/>
      <c r="M205" s="19"/>
      <c r="N205" s="19"/>
      <c r="O205" s="19"/>
      <c r="P205" s="11">
        <f>E205+J205</f>
        <v>0</v>
      </c>
      <c r="Q205" s="6"/>
    </row>
    <row r="206" spans="1:17" ht="114.75" hidden="1">
      <c r="A206" s="22" t="s">
        <v>408</v>
      </c>
      <c r="B206" s="40" t="s">
        <v>409</v>
      </c>
      <c r="C206" s="40" t="s">
        <v>403</v>
      </c>
      <c r="D206" s="51" t="s">
        <v>413</v>
      </c>
      <c r="E206" s="11">
        <f t="shared" si="76"/>
        <v>0</v>
      </c>
      <c r="F206" s="11"/>
      <c r="G206" s="19"/>
      <c r="H206" s="19"/>
      <c r="I206" s="19"/>
      <c r="J206" s="11">
        <f t="shared" si="74"/>
        <v>0</v>
      </c>
      <c r="K206" s="11"/>
      <c r="L206" s="19"/>
      <c r="M206" s="19"/>
      <c r="N206" s="19"/>
      <c r="O206" s="19"/>
      <c r="P206" s="11">
        <f>E206+J206</f>
        <v>0</v>
      </c>
      <c r="Q206" s="6"/>
    </row>
    <row r="207" spans="1:17" hidden="1">
      <c r="A207" s="146">
        <v>3718600</v>
      </c>
      <c r="B207" s="93" t="s">
        <v>414</v>
      </c>
      <c r="C207" s="93" t="s">
        <v>415</v>
      </c>
      <c r="D207" s="32" t="s">
        <v>416</v>
      </c>
      <c r="E207" s="11">
        <f t="shared" si="76"/>
        <v>0</v>
      </c>
      <c r="F207" s="49"/>
      <c r="G207" s="49"/>
      <c r="H207" s="49"/>
      <c r="I207" s="49"/>
      <c r="J207" s="11">
        <f t="shared" si="74"/>
        <v>0</v>
      </c>
      <c r="K207" s="11"/>
      <c r="L207" s="49"/>
      <c r="M207" s="49"/>
      <c r="N207" s="49"/>
      <c r="O207" s="49"/>
      <c r="P207" s="11">
        <f>E207+J207</f>
        <v>0</v>
      </c>
      <c r="Q207" s="6"/>
    </row>
    <row r="208" spans="1:17" hidden="1">
      <c r="A208" s="146">
        <v>3719110</v>
      </c>
      <c r="B208" s="93" t="s">
        <v>417</v>
      </c>
      <c r="C208" s="93" t="s">
        <v>403</v>
      </c>
      <c r="D208" s="32" t="s">
        <v>418</v>
      </c>
      <c r="E208" s="11">
        <f t="shared" si="76"/>
        <v>0</v>
      </c>
      <c r="F208" s="49"/>
      <c r="G208" s="49"/>
      <c r="H208" s="49"/>
      <c r="I208" s="49"/>
      <c r="J208" s="11">
        <f t="shared" si="74"/>
        <v>0</v>
      </c>
      <c r="K208" s="11"/>
      <c r="L208" s="49"/>
      <c r="M208" s="49"/>
      <c r="N208" s="49"/>
      <c r="O208" s="49"/>
      <c r="P208" s="11">
        <f t="shared" si="75"/>
        <v>0</v>
      </c>
      <c r="Q208" s="6"/>
    </row>
    <row r="209" spans="1:17" hidden="1">
      <c r="A209" s="110">
        <v>3718700</v>
      </c>
      <c r="B209" s="25">
        <v>8700</v>
      </c>
      <c r="C209" s="23"/>
      <c r="D209" s="10" t="s">
        <v>419</v>
      </c>
      <c r="E209" s="11">
        <f t="shared" si="76"/>
        <v>0</v>
      </c>
      <c r="F209" s="29">
        <f>F210</f>
        <v>0</v>
      </c>
      <c r="G209" s="19">
        <f>G210</f>
        <v>0</v>
      </c>
      <c r="H209" s="19">
        <f>H210</f>
        <v>0</v>
      </c>
      <c r="I209" s="19">
        <f>I210</f>
        <v>0</v>
      </c>
      <c r="J209" s="11">
        <f t="shared" si="74"/>
        <v>0</v>
      </c>
      <c r="K209" s="11"/>
      <c r="L209" s="19"/>
      <c r="M209" s="19"/>
      <c r="N209" s="19"/>
      <c r="O209" s="19"/>
      <c r="P209" s="11">
        <f>E209+J209</f>
        <v>0</v>
      </c>
      <c r="Q209" s="6"/>
    </row>
    <row r="210" spans="1:17" hidden="1">
      <c r="A210" s="110">
        <v>3718710</v>
      </c>
      <c r="B210" s="25">
        <v>8710</v>
      </c>
      <c r="C210" s="23" t="s">
        <v>420</v>
      </c>
      <c r="D210" s="32" t="s">
        <v>421</v>
      </c>
      <c r="E210" s="11">
        <f t="shared" si="76"/>
        <v>0</v>
      </c>
      <c r="F210" s="49"/>
      <c r="G210" s="21"/>
      <c r="H210" s="21"/>
      <c r="I210" s="21"/>
      <c r="J210" s="11">
        <f t="shared" si="74"/>
        <v>0</v>
      </c>
      <c r="K210" s="11"/>
      <c r="L210" s="21"/>
      <c r="M210" s="21"/>
      <c r="N210" s="21"/>
      <c r="O210" s="21"/>
      <c r="P210" s="11">
        <f t="shared" si="75"/>
        <v>0</v>
      </c>
      <c r="Q210" s="6"/>
    </row>
    <row r="211" spans="1:17">
      <c r="A211" s="39"/>
      <c r="B211" s="147" t="s">
        <v>422</v>
      </c>
      <c r="C211" s="148"/>
      <c r="D211" s="149"/>
      <c r="E211" s="100">
        <f t="shared" ref="E211:O211" si="77">E196+E185+E181+E176+E156+E142+E113+E98+E64+E31+E11+E78</f>
        <v>1027263</v>
      </c>
      <c r="F211" s="100">
        <f t="shared" si="77"/>
        <v>1027263</v>
      </c>
      <c r="G211" s="100">
        <f t="shared" si="77"/>
        <v>0</v>
      </c>
      <c r="H211" s="100">
        <f t="shared" si="77"/>
        <v>0</v>
      </c>
      <c r="I211" s="100">
        <f t="shared" si="77"/>
        <v>0</v>
      </c>
      <c r="J211" s="100">
        <f t="shared" si="77"/>
        <v>-1027263</v>
      </c>
      <c r="K211" s="100">
        <f t="shared" si="77"/>
        <v>-1027263</v>
      </c>
      <c r="L211" s="100">
        <f t="shared" si="77"/>
        <v>-1452000</v>
      </c>
      <c r="M211" s="100">
        <f t="shared" si="77"/>
        <v>0</v>
      </c>
      <c r="N211" s="100">
        <f t="shared" si="77"/>
        <v>0</v>
      </c>
      <c r="O211" s="100">
        <f t="shared" si="77"/>
        <v>424737</v>
      </c>
      <c r="P211" s="100">
        <f>P196+P185+P181+P176+P156+P142+P113+P98+P64+P31+P11+P78</f>
        <v>0</v>
      </c>
      <c r="Q211" s="6"/>
    </row>
    <row r="212" spans="1:17">
      <c r="B212" s="101"/>
      <c r="C212" s="101"/>
      <c r="D212" s="101"/>
      <c r="E212" s="102"/>
      <c r="F212" s="103"/>
      <c r="G212" s="104"/>
      <c r="H212" s="104"/>
      <c r="I212" s="104"/>
      <c r="J212" s="104"/>
      <c r="K212" s="104"/>
      <c r="L212" s="104"/>
      <c r="M212" s="104"/>
      <c r="N212" s="104"/>
      <c r="O212" s="104"/>
      <c r="P212" s="102"/>
    </row>
    <row r="213" spans="1:17" ht="34.5" customHeight="1">
      <c r="B213" s="52"/>
      <c r="C213" s="52"/>
      <c r="D213" s="105" t="s">
        <v>423</v>
      </c>
      <c r="E213" s="106"/>
      <c r="F213" s="106"/>
      <c r="G213" s="106"/>
      <c r="H213" s="106"/>
      <c r="I213" s="106"/>
      <c r="J213" s="106"/>
      <c r="K213" s="106"/>
      <c r="L213" s="106" t="s">
        <v>424</v>
      </c>
      <c r="M213" s="106"/>
      <c r="N213" s="107"/>
    </row>
    <row r="214" spans="1:17">
      <c r="B214" s="52"/>
      <c r="C214" s="52"/>
      <c r="E214" s="107"/>
      <c r="F214" s="107"/>
      <c r="G214" s="107"/>
      <c r="H214" s="107"/>
      <c r="I214" s="107"/>
      <c r="M214" s="107"/>
      <c r="N214" s="107"/>
    </row>
    <row r="215" spans="1:17">
      <c r="B215" s="52"/>
      <c r="C215" s="52"/>
      <c r="D215" s="53"/>
    </row>
    <row r="216" spans="1:17">
      <c r="B216" s="52"/>
      <c r="C216" s="52"/>
      <c r="D216" s="53"/>
    </row>
    <row r="217" spans="1:17">
      <c r="B217" s="52"/>
      <c r="C217" s="52"/>
      <c r="D217" s="53"/>
    </row>
    <row r="218" spans="1:17">
      <c r="B218" s="52"/>
      <c r="C218" s="52"/>
      <c r="D218" s="53"/>
    </row>
    <row r="219" spans="1:17">
      <c r="B219" s="52"/>
      <c r="C219" s="52"/>
      <c r="D219" s="53"/>
    </row>
    <row r="220" spans="1:17">
      <c r="B220" s="52"/>
      <c r="C220" s="52"/>
      <c r="D220" s="53"/>
    </row>
    <row r="221" spans="1:17">
      <c r="B221" s="52"/>
      <c r="C221" s="52"/>
      <c r="D221" s="53"/>
    </row>
    <row r="222" spans="1:17">
      <c r="B222" s="52"/>
      <c r="C222" s="52"/>
      <c r="D222" s="53"/>
    </row>
    <row r="223" spans="1:17">
      <c r="B223" s="52"/>
      <c r="C223" s="52"/>
      <c r="D223" s="53"/>
    </row>
    <row r="224" spans="1:17">
      <c r="B224" s="52"/>
      <c r="C224" s="52"/>
      <c r="D224" s="53"/>
    </row>
    <row r="225" spans="2:4">
      <c r="B225" s="52"/>
      <c r="C225" s="52"/>
      <c r="D225" s="53"/>
    </row>
    <row r="226" spans="2:4">
      <c r="B226" s="52"/>
      <c r="C226" s="52"/>
      <c r="D226" s="53"/>
    </row>
    <row r="227" spans="2:4">
      <c r="B227" s="52"/>
      <c r="C227" s="52"/>
      <c r="D227" s="53"/>
    </row>
    <row r="228" spans="2:4">
      <c r="B228" s="52"/>
      <c r="C228" s="52"/>
      <c r="D228" s="53"/>
    </row>
    <row r="229" spans="2:4">
      <c r="B229" s="52"/>
      <c r="C229" s="52"/>
      <c r="D229" s="53"/>
    </row>
    <row r="230" spans="2:4">
      <c r="B230" s="52"/>
      <c r="C230" s="52"/>
      <c r="D230" s="53"/>
    </row>
    <row r="231" spans="2:4">
      <c r="B231" s="52"/>
      <c r="C231" s="52"/>
      <c r="D231" s="53"/>
    </row>
    <row r="232" spans="2:4">
      <c r="B232" s="52"/>
      <c r="C232" s="52"/>
      <c r="D232" s="53"/>
    </row>
    <row r="233" spans="2:4">
      <c r="B233" s="52"/>
      <c r="C233" s="52"/>
      <c r="D233" s="53"/>
    </row>
    <row r="234" spans="2:4">
      <c r="B234" s="52"/>
      <c r="C234" s="52"/>
      <c r="D234" s="53"/>
    </row>
    <row r="235" spans="2:4">
      <c r="B235" s="52"/>
      <c r="C235" s="52"/>
      <c r="D235" s="53"/>
    </row>
    <row r="236" spans="2:4">
      <c r="B236" s="52"/>
      <c r="C236" s="52"/>
      <c r="D236" s="53"/>
    </row>
    <row r="237" spans="2:4">
      <c r="B237" s="52"/>
      <c r="C237" s="52"/>
      <c r="D237" s="53"/>
    </row>
    <row r="238" spans="2:4">
      <c r="B238" s="52"/>
      <c r="C238" s="52"/>
      <c r="D238" s="53"/>
    </row>
    <row r="239" spans="2:4">
      <c r="B239" s="52"/>
      <c r="C239" s="52"/>
      <c r="D239" s="53"/>
    </row>
    <row r="240" spans="2:4">
      <c r="B240" s="52"/>
      <c r="C240" s="52"/>
      <c r="D240" s="53"/>
    </row>
    <row r="241" spans="2:4">
      <c r="B241" s="52"/>
      <c r="C241" s="52"/>
      <c r="D241" s="53"/>
    </row>
    <row r="242" spans="2:4">
      <c r="B242" s="52"/>
      <c r="C242" s="52"/>
      <c r="D242" s="53"/>
    </row>
    <row r="243" spans="2:4">
      <c r="B243" s="52"/>
      <c r="C243" s="52"/>
      <c r="D243" s="53"/>
    </row>
    <row r="244" spans="2:4">
      <c r="B244" s="52"/>
      <c r="C244" s="52"/>
      <c r="D244" s="53"/>
    </row>
    <row r="245" spans="2:4">
      <c r="B245" s="52"/>
      <c r="C245" s="52"/>
      <c r="D245" s="53"/>
    </row>
    <row r="246" spans="2:4">
      <c r="B246" s="52"/>
      <c r="C246" s="52"/>
      <c r="D246" s="53"/>
    </row>
    <row r="247" spans="2:4">
      <c r="B247" s="52"/>
      <c r="C247" s="52"/>
      <c r="D247" s="53"/>
    </row>
    <row r="248" spans="2:4">
      <c r="B248" s="52"/>
      <c r="C248" s="52"/>
      <c r="D248" s="53"/>
    </row>
    <row r="249" spans="2:4">
      <c r="B249" s="52"/>
      <c r="C249" s="52"/>
      <c r="D249" s="53"/>
    </row>
    <row r="250" spans="2:4">
      <c r="B250" s="52"/>
      <c r="C250" s="52"/>
      <c r="D250" s="53"/>
    </row>
    <row r="251" spans="2:4">
      <c r="B251" s="52"/>
      <c r="C251" s="52"/>
      <c r="D251" s="53"/>
    </row>
    <row r="252" spans="2:4">
      <c r="B252" s="52"/>
      <c r="C252" s="52"/>
      <c r="D252" s="53"/>
    </row>
    <row r="253" spans="2:4">
      <c r="B253" s="52"/>
      <c r="C253" s="52"/>
      <c r="D253" s="53"/>
    </row>
    <row r="254" spans="2:4">
      <c r="B254" s="52"/>
      <c r="C254" s="52"/>
      <c r="D254" s="53"/>
    </row>
    <row r="255" spans="2:4">
      <c r="B255" s="52"/>
      <c r="C255" s="52"/>
      <c r="D255" s="53"/>
    </row>
    <row r="256" spans="2:4">
      <c r="B256" s="52"/>
      <c r="C256" s="52"/>
      <c r="D256" s="53"/>
    </row>
    <row r="257" spans="2:4">
      <c r="B257" s="52"/>
      <c r="C257" s="52"/>
      <c r="D257" s="53"/>
    </row>
    <row r="258" spans="2:4">
      <c r="B258" s="52"/>
      <c r="C258" s="52"/>
      <c r="D258" s="53"/>
    </row>
    <row r="259" spans="2:4">
      <c r="B259" s="52"/>
      <c r="C259" s="52"/>
      <c r="D259" s="53"/>
    </row>
    <row r="260" spans="2:4">
      <c r="B260" s="52"/>
      <c r="C260" s="52"/>
      <c r="D260" s="53"/>
    </row>
    <row r="261" spans="2:4">
      <c r="B261" s="52"/>
      <c r="C261" s="52"/>
      <c r="D261" s="53"/>
    </row>
    <row r="262" spans="2:4">
      <c r="B262" s="52"/>
      <c r="C262" s="52"/>
      <c r="D262" s="53"/>
    </row>
    <row r="263" spans="2:4">
      <c r="B263" s="52"/>
      <c r="C263" s="52"/>
      <c r="D263" s="53"/>
    </row>
    <row r="264" spans="2:4">
      <c r="B264" s="52"/>
      <c r="C264" s="52"/>
      <c r="D264" s="53"/>
    </row>
    <row r="265" spans="2:4">
      <c r="B265" s="52"/>
      <c r="C265" s="52"/>
      <c r="D265" s="53"/>
    </row>
    <row r="266" spans="2:4">
      <c r="B266" s="52"/>
      <c r="C266" s="52"/>
      <c r="D266" s="53"/>
    </row>
    <row r="267" spans="2:4">
      <c r="B267" s="52"/>
      <c r="C267" s="52"/>
      <c r="D267" s="53"/>
    </row>
    <row r="268" spans="2:4">
      <c r="B268" s="52"/>
      <c r="C268" s="52"/>
      <c r="D268" s="53"/>
    </row>
    <row r="269" spans="2:4">
      <c r="B269" s="52"/>
      <c r="C269" s="52"/>
      <c r="D269" s="53"/>
    </row>
    <row r="270" spans="2:4">
      <c r="B270" s="52"/>
      <c r="C270" s="52"/>
      <c r="D270" s="53"/>
    </row>
    <row r="271" spans="2:4">
      <c r="B271" s="52"/>
      <c r="C271" s="52"/>
      <c r="D271" s="53"/>
    </row>
    <row r="272" spans="2:4">
      <c r="B272" s="52"/>
      <c r="C272" s="52"/>
      <c r="D272" s="53"/>
    </row>
    <row r="273" spans="2:4">
      <c r="B273" s="52"/>
      <c r="C273" s="52"/>
      <c r="D273" s="53"/>
    </row>
    <row r="274" spans="2:4">
      <c r="B274" s="52"/>
      <c r="C274" s="52"/>
      <c r="D274" s="53"/>
    </row>
    <row r="275" spans="2:4">
      <c r="B275" s="52"/>
      <c r="C275" s="52"/>
      <c r="D275" s="53"/>
    </row>
    <row r="276" spans="2:4">
      <c r="B276" s="52"/>
      <c r="C276" s="52"/>
      <c r="D276" s="53"/>
    </row>
    <row r="277" spans="2:4">
      <c r="B277" s="52"/>
      <c r="C277" s="52"/>
      <c r="D277" s="53"/>
    </row>
    <row r="278" spans="2:4">
      <c r="B278" s="52"/>
      <c r="C278" s="52"/>
      <c r="D278" s="53"/>
    </row>
    <row r="279" spans="2:4">
      <c r="B279" s="52"/>
      <c r="C279" s="52"/>
      <c r="D279" s="53"/>
    </row>
    <row r="280" spans="2:4">
      <c r="B280" s="52"/>
      <c r="C280" s="52"/>
      <c r="D280" s="53"/>
    </row>
    <row r="281" spans="2:4">
      <c r="B281" s="52"/>
      <c r="C281" s="52"/>
      <c r="D281" s="53"/>
    </row>
    <row r="282" spans="2:4">
      <c r="B282" s="52"/>
      <c r="C282" s="52"/>
      <c r="D282" s="53"/>
    </row>
    <row r="283" spans="2:4">
      <c r="B283" s="52"/>
      <c r="C283" s="52"/>
      <c r="D283" s="53"/>
    </row>
    <row r="284" spans="2:4">
      <c r="B284" s="52"/>
      <c r="C284" s="52"/>
      <c r="D284" s="53"/>
    </row>
    <row r="285" spans="2:4">
      <c r="B285" s="52"/>
      <c r="C285" s="52"/>
      <c r="D285" s="53"/>
    </row>
    <row r="286" spans="2:4">
      <c r="B286" s="52"/>
      <c r="C286" s="52"/>
      <c r="D286" s="53"/>
    </row>
    <row r="287" spans="2:4">
      <c r="B287" s="52"/>
      <c r="C287" s="52"/>
      <c r="D287" s="53"/>
    </row>
    <row r="288" spans="2:4">
      <c r="B288" s="52"/>
      <c r="C288" s="52"/>
      <c r="D288" s="53"/>
    </row>
    <row r="289" spans="2:4">
      <c r="B289" s="52"/>
      <c r="C289" s="52"/>
      <c r="D289" s="53"/>
    </row>
    <row r="290" spans="2:4">
      <c r="B290" s="52"/>
      <c r="C290" s="52"/>
      <c r="D290" s="53"/>
    </row>
    <row r="291" spans="2:4">
      <c r="B291" s="52"/>
      <c r="C291" s="52"/>
      <c r="D291" s="53"/>
    </row>
    <row r="292" spans="2:4">
      <c r="B292" s="52"/>
      <c r="C292" s="52"/>
      <c r="D292" s="53"/>
    </row>
    <row r="293" spans="2:4">
      <c r="B293" s="52"/>
      <c r="C293" s="52"/>
      <c r="D293" s="53"/>
    </row>
    <row r="294" spans="2:4">
      <c r="B294" s="52"/>
      <c r="C294" s="52"/>
      <c r="D294" s="53"/>
    </row>
    <row r="295" spans="2:4">
      <c r="B295" s="52"/>
      <c r="C295" s="52"/>
      <c r="D295" s="53"/>
    </row>
    <row r="296" spans="2:4">
      <c r="B296" s="52"/>
      <c r="C296" s="52"/>
      <c r="D296" s="53"/>
    </row>
    <row r="297" spans="2:4">
      <c r="B297" s="52"/>
      <c r="C297" s="52"/>
      <c r="D297" s="53"/>
    </row>
    <row r="298" spans="2:4">
      <c r="B298" s="52"/>
      <c r="C298" s="52"/>
      <c r="D298" s="53"/>
    </row>
    <row r="299" spans="2:4">
      <c r="B299" s="52"/>
      <c r="C299" s="52"/>
      <c r="D299" s="53"/>
    </row>
    <row r="300" spans="2:4">
      <c r="B300" s="52"/>
      <c r="C300" s="52"/>
      <c r="D300" s="53"/>
    </row>
    <row r="301" spans="2:4">
      <c r="B301" s="52"/>
      <c r="C301" s="52"/>
      <c r="D301" s="53"/>
    </row>
    <row r="302" spans="2:4">
      <c r="B302" s="52"/>
      <c r="C302" s="52"/>
      <c r="D302" s="53"/>
    </row>
    <row r="303" spans="2:4">
      <c r="B303" s="52"/>
      <c r="C303" s="52"/>
      <c r="D303" s="53"/>
    </row>
    <row r="304" spans="2:4">
      <c r="B304" s="52"/>
      <c r="C304" s="52"/>
      <c r="D304" s="53"/>
    </row>
    <row r="305" spans="2:4">
      <c r="B305" s="52"/>
      <c r="C305" s="52"/>
      <c r="D305" s="53"/>
    </row>
    <row r="306" spans="2:4">
      <c r="B306" s="52"/>
      <c r="C306" s="52"/>
      <c r="D306" s="53"/>
    </row>
    <row r="307" spans="2:4">
      <c r="B307" s="52"/>
      <c r="C307" s="52"/>
      <c r="D307" s="53"/>
    </row>
    <row r="308" spans="2:4">
      <c r="B308" s="52"/>
      <c r="C308" s="52"/>
      <c r="D308" s="53"/>
    </row>
    <row r="309" spans="2:4">
      <c r="B309" s="52"/>
      <c r="C309" s="52"/>
      <c r="D309" s="53"/>
    </row>
    <row r="310" spans="2:4">
      <c r="B310" s="52"/>
      <c r="C310" s="52"/>
      <c r="D310" s="53"/>
    </row>
    <row r="311" spans="2:4">
      <c r="B311" s="52"/>
      <c r="C311" s="52"/>
      <c r="D311" s="53"/>
    </row>
    <row r="312" spans="2:4">
      <c r="B312" s="52"/>
      <c r="C312" s="52"/>
      <c r="D312" s="53"/>
    </row>
    <row r="313" spans="2:4">
      <c r="B313" s="52"/>
      <c r="C313" s="52"/>
      <c r="D313" s="53"/>
    </row>
    <row r="314" spans="2:4">
      <c r="B314" s="52"/>
      <c r="C314" s="52"/>
      <c r="D314" s="53"/>
    </row>
    <row r="315" spans="2:4">
      <c r="B315" s="52"/>
      <c r="C315" s="52"/>
      <c r="D315" s="53"/>
    </row>
    <row r="316" spans="2:4">
      <c r="B316" s="52"/>
      <c r="C316" s="52"/>
      <c r="D316" s="53"/>
    </row>
    <row r="317" spans="2:4">
      <c r="B317" s="52"/>
      <c r="C317" s="52"/>
      <c r="D317" s="53"/>
    </row>
    <row r="318" spans="2:4">
      <c r="B318" s="52"/>
      <c r="C318" s="52"/>
      <c r="D318" s="53"/>
    </row>
    <row r="319" spans="2:4">
      <c r="B319" s="52"/>
      <c r="C319" s="52"/>
      <c r="D319" s="53"/>
    </row>
    <row r="320" spans="2:4">
      <c r="B320" s="52"/>
      <c r="C320" s="52"/>
      <c r="D320" s="53"/>
    </row>
    <row r="321" spans="2:4">
      <c r="B321" s="52"/>
      <c r="C321" s="52"/>
      <c r="D321" s="53"/>
    </row>
    <row r="322" spans="2:4">
      <c r="B322" s="52"/>
      <c r="C322" s="52"/>
      <c r="D322" s="53"/>
    </row>
    <row r="323" spans="2:4">
      <c r="B323" s="52"/>
      <c r="C323" s="52"/>
      <c r="D323" s="53"/>
    </row>
    <row r="324" spans="2:4">
      <c r="B324" s="52"/>
      <c r="C324" s="52"/>
      <c r="D324" s="53"/>
    </row>
    <row r="325" spans="2:4">
      <c r="B325" s="52"/>
      <c r="C325" s="52"/>
      <c r="D325" s="53"/>
    </row>
    <row r="326" spans="2:4">
      <c r="B326" s="52"/>
      <c r="C326" s="52"/>
      <c r="D326" s="53"/>
    </row>
    <row r="327" spans="2:4">
      <c r="B327" s="52"/>
      <c r="C327" s="52"/>
      <c r="D327" s="53"/>
    </row>
    <row r="328" spans="2:4">
      <c r="B328" s="52"/>
      <c r="C328" s="52"/>
      <c r="D328" s="53"/>
    </row>
    <row r="329" spans="2:4">
      <c r="B329" s="52"/>
      <c r="C329" s="52"/>
      <c r="D329" s="53"/>
    </row>
    <row r="330" spans="2:4">
      <c r="B330" s="52"/>
      <c r="C330" s="52"/>
      <c r="D330" s="53"/>
    </row>
    <row r="331" spans="2:4">
      <c r="B331" s="52"/>
      <c r="C331" s="52"/>
      <c r="D331" s="53"/>
    </row>
    <row r="332" spans="2:4">
      <c r="B332" s="52"/>
      <c r="C332" s="52"/>
      <c r="D332" s="53"/>
    </row>
    <row r="333" spans="2:4">
      <c r="B333" s="52"/>
      <c r="C333" s="52"/>
      <c r="D333" s="53"/>
    </row>
    <row r="334" spans="2:4">
      <c r="B334" s="52"/>
      <c r="C334" s="52"/>
      <c r="D334" s="53"/>
    </row>
    <row r="335" spans="2:4">
      <c r="B335" s="52"/>
      <c r="C335" s="52"/>
      <c r="D335" s="53"/>
    </row>
    <row r="336" spans="2:4">
      <c r="B336" s="52"/>
      <c r="C336" s="52"/>
      <c r="D336" s="53"/>
    </row>
    <row r="337" spans="2:4">
      <c r="B337" s="52"/>
      <c r="C337" s="52"/>
      <c r="D337" s="53"/>
    </row>
    <row r="338" spans="2:4">
      <c r="B338" s="52"/>
      <c r="C338" s="52"/>
      <c r="D338" s="53"/>
    </row>
    <row r="339" spans="2:4">
      <c r="B339" s="52"/>
      <c r="C339" s="52"/>
      <c r="D339" s="53"/>
    </row>
    <row r="340" spans="2:4">
      <c r="B340" s="52"/>
      <c r="C340" s="52"/>
      <c r="D340" s="53"/>
    </row>
    <row r="341" spans="2:4">
      <c r="B341" s="52"/>
      <c r="C341" s="52"/>
      <c r="D341" s="53"/>
    </row>
    <row r="342" spans="2:4">
      <c r="B342" s="52"/>
      <c r="C342" s="52"/>
      <c r="D342" s="53"/>
    </row>
    <row r="343" spans="2:4">
      <c r="B343" s="52"/>
      <c r="C343" s="52"/>
      <c r="D343" s="53"/>
    </row>
    <row r="344" spans="2:4">
      <c r="B344" s="52"/>
      <c r="C344" s="52"/>
      <c r="D344" s="53"/>
    </row>
    <row r="345" spans="2:4">
      <c r="B345" s="52"/>
      <c r="C345" s="52"/>
      <c r="D345" s="53"/>
    </row>
    <row r="346" spans="2:4">
      <c r="B346" s="52"/>
      <c r="C346" s="52"/>
      <c r="D346" s="53"/>
    </row>
    <row r="347" spans="2:4">
      <c r="B347" s="52"/>
      <c r="C347" s="52"/>
      <c r="D347" s="53"/>
    </row>
    <row r="348" spans="2:4">
      <c r="B348" s="52"/>
      <c r="C348" s="52"/>
      <c r="D348" s="53"/>
    </row>
    <row r="349" spans="2:4">
      <c r="B349" s="52"/>
      <c r="C349" s="52"/>
      <c r="D349" s="53"/>
    </row>
    <row r="350" spans="2:4">
      <c r="B350" s="52"/>
      <c r="C350" s="52"/>
      <c r="D350" s="53"/>
    </row>
    <row r="351" spans="2:4">
      <c r="B351" s="52"/>
      <c r="C351" s="52"/>
      <c r="D351" s="53"/>
    </row>
    <row r="352" spans="2:4">
      <c r="B352" s="52"/>
      <c r="C352" s="52"/>
      <c r="D352" s="53"/>
    </row>
    <row r="353" spans="2:4">
      <c r="B353" s="52"/>
      <c r="C353" s="52"/>
      <c r="D353" s="53"/>
    </row>
    <row r="354" spans="2:4">
      <c r="B354" s="52"/>
      <c r="C354" s="52"/>
      <c r="D354" s="53"/>
    </row>
    <row r="355" spans="2:4">
      <c r="B355" s="52"/>
      <c r="C355" s="52"/>
      <c r="D355" s="53"/>
    </row>
    <row r="356" spans="2:4">
      <c r="B356" s="52"/>
      <c r="C356" s="52"/>
      <c r="D356" s="53"/>
    </row>
    <row r="357" spans="2:4">
      <c r="B357" s="52"/>
      <c r="C357" s="52"/>
      <c r="D357" s="53"/>
    </row>
    <row r="358" spans="2:4">
      <c r="B358" s="52"/>
      <c r="C358" s="52"/>
      <c r="D358" s="53"/>
    </row>
    <row r="359" spans="2:4">
      <c r="B359" s="52"/>
      <c r="C359" s="52"/>
      <c r="D359" s="53"/>
    </row>
    <row r="360" spans="2:4">
      <c r="B360" s="52"/>
      <c r="C360" s="52"/>
      <c r="D360" s="53"/>
    </row>
    <row r="361" spans="2:4">
      <c r="B361" s="52"/>
      <c r="C361" s="52"/>
      <c r="D361" s="53"/>
    </row>
    <row r="362" spans="2:4">
      <c r="B362" s="52"/>
      <c r="C362" s="52"/>
      <c r="D362" s="53"/>
    </row>
    <row r="363" spans="2:4">
      <c r="B363" s="52"/>
      <c r="C363" s="52"/>
      <c r="D363" s="53"/>
    </row>
    <row r="364" spans="2:4">
      <c r="B364" s="52"/>
      <c r="C364" s="52"/>
      <c r="D364" s="53"/>
    </row>
    <row r="365" spans="2:4">
      <c r="B365" s="52"/>
      <c r="C365" s="52"/>
      <c r="D365" s="53"/>
    </row>
    <row r="366" spans="2:4">
      <c r="B366" s="52"/>
      <c r="C366" s="52"/>
      <c r="D366" s="53"/>
    </row>
    <row r="367" spans="2:4">
      <c r="B367" s="52"/>
      <c r="C367" s="52"/>
      <c r="D367" s="53"/>
    </row>
  </sheetData>
  <autoFilter ref="Q3:Q367">
    <filterColumn colId="0">
      <customFilters and="1">
        <customFilter operator="notEqual" val="0"/>
      </customFilters>
    </filterColumn>
  </autoFilter>
  <mergeCells count="21">
    <mergeCell ref="L3:P3"/>
    <mergeCell ref="D4:P4"/>
    <mergeCell ref="A5:C5"/>
    <mergeCell ref="D5:P5"/>
    <mergeCell ref="A7:A9"/>
    <mergeCell ref="B7:B9"/>
    <mergeCell ref="C7:C9"/>
    <mergeCell ref="D7:D9"/>
    <mergeCell ref="E7:I7"/>
    <mergeCell ref="J7:O7"/>
    <mergeCell ref="B211:D211"/>
    <mergeCell ref="P7:P9"/>
    <mergeCell ref="E8:E9"/>
    <mergeCell ref="F8:F9"/>
    <mergeCell ref="G8:H8"/>
    <mergeCell ref="I8:I9"/>
    <mergeCell ref="J8:J9"/>
    <mergeCell ref="K8:K9"/>
    <mergeCell ref="L8:L9"/>
    <mergeCell ref="M8:N8"/>
    <mergeCell ref="O8:O9"/>
  </mergeCells>
  <pageMargins left="0.78740157480314965" right="0" top="0.78740157480314965" bottom="1.1811023622047245" header="0" footer="0"/>
  <pageSetup paperSize="9" scale="56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дод-2</vt:lpstr>
      <vt:lpstr>'дод-2'!Область_печати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d03-shulga</cp:lastModifiedBy>
  <cp:lastPrinted>2021-05-26T05:29:06Z</cp:lastPrinted>
  <dcterms:created xsi:type="dcterms:W3CDTF">2021-02-12T11:42:57Z</dcterms:created>
  <dcterms:modified xsi:type="dcterms:W3CDTF">2021-05-26T07:07:49Z</dcterms:modified>
</cp:coreProperties>
</file>