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7795" windowHeight="13365"/>
  </bookViews>
  <sheets>
    <sheet name="d-2" sheetId="1" r:id="rId1"/>
  </sheets>
  <definedNames>
    <definedName name="Z_2D51538E_3B7A_4604_BEAF_8334E6CBF056_.wvu.Rows" localSheetId="0" hidden="1">'d-2'!$20:$20</definedName>
    <definedName name="Z_E105436A_D79A_4295_995A_E824F477340A_.wvu.Rows" localSheetId="0" hidden="1">'d-2'!#REF!,'d-2'!$21:$21</definedName>
  </definedNames>
  <calcPr calcId="124519" refMode="R1C1"/>
</workbook>
</file>

<file path=xl/calcChain.xml><?xml version="1.0" encoding="utf-8"?>
<calcChain xmlns="http://schemas.openxmlformats.org/spreadsheetml/2006/main">
  <c r="E36" i="1"/>
  <c r="C36"/>
  <c r="D33" s="1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E25"/>
  <c r="G25" s="1"/>
  <c r="C25"/>
  <c r="G21"/>
  <c r="D21"/>
  <c r="G20"/>
  <c r="D20"/>
  <c r="G19"/>
  <c r="D19"/>
  <c r="G18"/>
  <c r="F18"/>
  <c r="D18"/>
  <c r="G17"/>
  <c r="D17"/>
  <c r="G16"/>
  <c r="D16"/>
  <c r="G15"/>
  <c r="D15"/>
  <c r="G14"/>
  <c r="F14"/>
  <c r="D14"/>
  <c r="G13"/>
  <c r="D13"/>
  <c r="G12"/>
  <c r="D12"/>
  <c r="G11"/>
  <c r="D11"/>
  <c r="D28" l="1"/>
  <c r="D30"/>
  <c r="D32"/>
  <c r="D34"/>
  <c r="D27"/>
  <c r="D29"/>
  <c r="D31"/>
  <c r="D25"/>
  <c r="F12"/>
  <c r="F16"/>
  <c r="F20"/>
  <c r="E37"/>
  <c r="F11"/>
  <c r="F13"/>
  <c r="F15"/>
  <c r="F17"/>
  <c r="F19"/>
  <c r="F21"/>
  <c r="C37"/>
  <c r="D35"/>
  <c r="G36"/>
  <c r="D36" l="1"/>
  <c r="G37"/>
  <c r="F25"/>
</calcChain>
</file>

<file path=xl/sharedStrings.xml><?xml version="1.0" encoding="utf-8"?>
<sst xmlns="http://schemas.openxmlformats.org/spreadsheetml/2006/main" count="58" uniqueCount="42">
  <si>
    <t>Додаток 2</t>
  </si>
  <si>
    <t>Виконання</t>
  </si>
  <si>
    <t>видаткової частини бюджету Тернопільської міської територіальної громади за  2020 р.</t>
  </si>
  <si>
    <t>за функціональною структурою</t>
  </si>
  <si>
    <t xml:space="preserve"> тис.грн.</t>
  </si>
  <si>
    <t>Код функціональної класифікації</t>
  </si>
  <si>
    <t>Уточнений план на   2020 р.</t>
  </si>
  <si>
    <t>Фактично використано  за    2020 р.</t>
  </si>
  <si>
    <t>Сума</t>
  </si>
  <si>
    <t>% до загальної суми</t>
  </si>
  <si>
    <t>% виконання  до річного плану</t>
  </si>
  <si>
    <t>0100</t>
  </si>
  <si>
    <t>Державне управління</t>
  </si>
  <si>
    <t>1000</t>
  </si>
  <si>
    <t>Освіта</t>
  </si>
  <si>
    <t>2000</t>
  </si>
  <si>
    <t>Охорона здоров"я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</si>
  <si>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</si>
  <si>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</si>
  <si>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</si>
  <si>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</si>
  <si>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</si>
  <si>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</si>
  <si>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</si>
  <si>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 - комунальне господарство</t>
  </si>
  <si>
    <t>7000</t>
  </si>
  <si>
    <t>Економічна діяльність</t>
  </si>
  <si>
    <t>8000</t>
  </si>
  <si>
    <t xml:space="preserve">Інша діяльність </t>
  </si>
  <si>
    <t>9000</t>
  </si>
  <si>
    <t>Міжбюджетні трансферти</t>
  </si>
  <si>
    <t>Всього видатків загального фонду:</t>
  </si>
  <si>
    <t>Видатки спеціального фонду</t>
  </si>
  <si>
    <t>Охорона здоров’я</t>
  </si>
  <si>
    <t>Соціальний захист та соціал.забезпечення населення</t>
  </si>
  <si>
    <t>Житлово-комунальне господарство</t>
  </si>
  <si>
    <t>Інша діяльність</t>
  </si>
  <si>
    <t>Разом видатків  спеціального фонду</t>
  </si>
  <si>
    <t xml:space="preserve">Разом видатків  </t>
  </si>
  <si>
    <t>Міський голова</t>
  </si>
  <si>
    <t>Сергій НАДАЛ</t>
  </si>
  <si>
    <t>до рішення міської ради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</si>
</sst>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Times New Roman Cyr"/>
      <charset val="204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5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shrinkToFit="1"/>
    </xf>
    <xf numFmtId="0" fontId="6" fillId="0" borderId="0" xfId="0" applyFont="1"/>
    <xf numFmtId="0" fontId="0" fillId="0" borderId="5" xfId="0" applyBorder="1" applyAlignment="1">
      <alignment horizontal="center" vertical="top" wrapText="1" shrinkToFit="1"/>
    </xf>
    <xf numFmtId="0" fontId="7" fillId="0" borderId="8" xfId="0" applyFont="1" applyBorder="1" applyAlignment="1">
      <alignment horizontal="center" vertical="top" wrapText="1" shrinkToFit="1"/>
    </xf>
    <xf numFmtId="0" fontId="7" fillId="0" borderId="9" xfId="0" applyFont="1" applyBorder="1" applyAlignment="1">
      <alignment horizontal="center" vertical="top" wrapText="1" shrinkToFit="1"/>
    </xf>
    <xf numFmtId="49" fontId="0" fillId="0" borderId="8" xfId="0" applyNumberFormat="1" applyBorder="1"/>
    <xf numFmtId="0" fontId="3" fillId="0" borderId="7" xfId="0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 shrinkToFi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 shrinkToFit="1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wrapText="1" shrinkToFit="1"/>
    </xf>
    <xf numFmtId="0" fontId="0" fillId="0" borderId="0" xfId="0" applyBorder="1"/>
    <xf numFmtId="0" fontId="0" fillId="0" borderId="12" xfId="0" applyBorder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6" xfId="0" applyFont="1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7" xfId="0" applyBorder="1" applyAlignment="1">
      <alignment horizontal="center" wrapText="1" shrinkToFit="1"/>
    </xf>
    <xf numFmtId="0" fontId="5" fillId="0" borderId="3" xfId="0" applyFont="1" applyBorder="1" applyAlignment="1">
      <alignment horizontal="center" vertical="top" wrapText="1" shrinkToFit="1"/>
    </xf>
    <xf numFmtId="0" fontId="5" fillId="0" borderId="2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 vertical="top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showRuler="0" view="pageBreakPreview" zoomScale="77" zoomScaleSheetLayoutView="77" workbookViewId="0">
      <selection activeCell="J29" sqref="J29"/>
    </sheetView>
  </sheetViews>
  <sheetFormatPr defaultRowHeight="15.75"/>
  <cols>
    <col min="1" max="1" width="9.875" customWidth="1"/>
    <col min="2" max="2" width="37.75" style="1" customWidth="1"/>
    <col min="3" max="3" width="11.375" customWidth="1"/>
    <col min="4" max="4" width="11" customWidth="1"/>
    <col min="5" max="5" width="11.375" customWidth="1"/>
    <col min="6" max="6" width="10.75" customWidth="1"/>
    <col min="7" max="7" width="11" customWidth="1"/>
  </cols>
  <sheetData>
    <row r="1" spans="1:7">
      <c r="E1" s="2"/>
      <c r="F1" s="2"/>
      <c r="G1" s="3" t="s">
        <v>0</v>
      </c>
    </row>
    <row r="2" spans="1:7">
      <c r="E2" s="2"/>
      <c r="F2" s="2"/>
      <c r="G2" s="4" t="s">
        <v>41</v>
      </c>
    </row>
    <row r="3" spans="1:7">
      <c r="E3" s="2"/>
      <c r="F3" s="2"/>
      <c r="G3" s="4"/>
    </row>
    <row r="4" spans="1:7" ht="24.75" customHeight="1">
      <c r="B4" s="4"/>
      <c r="C4" s="5"/>
      <c r="D4" s="5"/>
      <c r="E4" s="2"/>
      <c r="F4" s="2"/>
      <c r="G4" s="4"/>
    </row>
    <row r="5" spans="1:7">
      <c r="A5" s="36" t="s">
        <v>1</v>
      </c>
      <c r="B5" s="36"/>
      <c r="C5" s="36"/>
      <c r="D5" s="36"/>
      <c r="E5" s="36"/>
      <c r="F5" s="36"/>
      <c r="G5" s="36"/>
    </row>
    <row r="6" spans="1:7" ht="21" customHeight="1">
      <c r="A6" s="36" t="s">
        <v>2</v>
      </c>
      <c r="B6" s="36"/>
      <c r="C6" s="36"/>
      <c r="D6" s="36"/>
      <c r="E6" s="36"/>
      <c r="F6" s="36"/>
      <c r="G6" s="36"/>
    </row>
    <row r="7" spans="1:7" ht="23.25" customHeight="1">
      <c r="A7" s="37" t="s">
        <v>3</v>
      </c>
      <c r="B7" s="37"/>
      <c r="C7" s="37"/>
      <c r="D7" s="37"/>
      <c r="E7" s="37"/>
      <c r="F7" s="37"/>
      <c r="G7" s="37"/>
    </row>
    <row r="8" spans="1:7" ht="32.25" customHeight="1" thickBot="1">
      <c r="G8" s="6" t="s">
        <v>4</v>
      </c>
    </row>
    <row r="9" spans="1:7" ht="32.25" customHeight="1">
      <c r="A9" s="38" t="s">
        <v>5</v>
      </c>
      <c r="B9" s="40"/>
      <c r="C9" s="42" t="s">
        <v>6</v>
      </c>
      <c r="D9" s="43"/>
      <c r="E9" s="44" t="s">
        <v>7</v>
      </c>
      <c r="F9" s="44"/>
      <c r="G9" s="7"/>
    </row>
    <row r="10" spans="1:7" ht="54.75" customHeight="1">
      <c r="A10" s="39"/>
      <c r="B10" s="41"/>
      <c r="C10" s="8" t="s">
        <v>8</v>
      </c>
      <c r="D10" s="8" t="s">
        <v>9</v>
      </c>
      <c r="E10" s="8" t="s">
        <v>8</v>
      </c>
      <c r="F10" s="8" t="s">
        <v>9</v>
      </c>
      <c r="G10" s="9" t="s">
        <v>10</v>
      </c>
    </row>
    <row r="11" spans="1:7" ht="17.25" customHeight="1">
      <c r="A11" s="10" t="s">
        <v>11</v>
      </c>
      <c r="B11" s="11" t="s">
        <v>12</v>
      </c>
      <c r="C11" s="12">
        <v>158678.9</v>
      </c>
      <c r="D11" s="13">
        <f>C11/C25*100</f>
        <v>8.8003060939380955</v>
      </c>
      <c r="E11" s="13">
        <v>152953.29999999999</v>
      </c>
      <c r="F11" s="13">
        <f>E11/E25*100</f>
        <v>8.8216339286043866</v>
      </c>
      <c r="G11" s="14">
        <f>E11/C11*100</f>
        <v>96.391706773868478</v>
      </c>
    </row>
    <row r="12" spans="1:7">
      <c r="A12" s="10" t="s">
        <v>13</v>
      </c>
      <c r="B12" s="11" t="s">
        <v>14</v>
      </c>
      <c r="C12" s="12">
        <v>983900.6</v>
      </c>
      <c r="D12" s="13">
        <f>C12/C25*100</f>
        <v>54.56696792080956</v>
      </c>
      <c r="E12" s="13">
        <v>967560.3</v>
      </c>
      <c r="F12" s="13">
        <f>E12/E25*100</f>
        <v>55.804371467962042</v>
      </c>
      <c r="G12" s="14">
        <f t="shared" ref="G12:G20" si="0">E12/C12*100</f>
        <v>98.33923264199656</v>
      </c>
    </row>
    <row r="13" spans="1:7">
      <c r="A13" s="10" t="s">
        <v>15</v>
      </c>
      <c r="B13" s="11" t="s">
        <v>16</v>
      </c>
      <c r="C13" s="12">
        <v>155895.9</v>
      </c>
      <c r="D13" s="13">
        <f>C13/C25*100</f>
        <v>8.6459613646802698</v>
      </c>
      <c r="E13" s="13">
        <v>154535.9</v>
      </c>
      <c r="F13" s="13">
        <f>E13/E25*100</f>
        <v>8.9129109252785952</v>
      </c>
      <c r="G13" s="14">
        <f t="shared" si="0"/>
        <v>99.127622984311969</v>
      </c>
    </row>
    <row r="14" spans="1:7" ht="31.5">
      <c r="A14" s="10" t="s">
        <v>17</v>
      </c>
      <c r="B14" s="11" t="s">
        <v>18</v>
      </c>
      <c r="C14" s="12">
        <v>99984.2</v>
      </c>
      <c r="D14" s="13">
        <f>C14/C25*100</f>
        <v>5.5451075382897503</v>
      </c>
      <c r="E14" s="13">
        <v>99488.7</v>
      </c>
      <c r="F14" s="13">
        <f>E14/E25*100</f>
        <v>5.7380448243532056</v>
      </c>
      <c r="G14" s="14">
        <f t="shared" si="0"/>
        <v>99.504421698628391</v>
      </c>
    </row>
    <row r="15" spans="1:7" ht="29.25" customHeight="1">
      <c r="A15" s="10" t="s">
        <v>19</v>
      </c>
      <c r="B15" s="11" t="s">
        <v>20</v>
      </c>
      <c r="C15" s="12">
        <v>43583.4</v>
      </c>
      <c r="D15" s="13">
        <f>C15/C25*100</f>
        <v>2.4171283051151833</v>
      </c>
      <c r="E15" s="13">
        <v>43097</v>
      </c>
      <c r="F15" s="13">
        <f>E15/E25*100</f>
        <v>2.4856342257477495</v>
      </c>
      <c r="G15" s="14">
        <f t="shared" si="0"/>
        <v>98.883978762556382</v>
      </c>
    </row>
    <row r="16" spans="1:7">
      <c r="A16" s="10" t="s">
        <v>21</v>
      </c>
      <c r="B16" s="11" t="s">
        <v>22</v>
      </c>
      <c r="C16" s="12">
        <v>40323.699999999997</v>
      </c>
      <c r="D16" s="13">
        <f>C16/C25*100</f>
        <v>2.2363458710649717</v>
      </c>
      <c r="E16" s="13">
        <v>40136.400000000001</v>
      </c>
      <c r="F16" s="13">
        <f>E16/E25*100</f>
        <v>2.3148806074274768</v>
      </c>
      <c r="G16" s="14">
        <f t="shared" si="0"/>
        <v>99.535508894273107</v>
      </c>
    </row>
    <row r="17" spans="1:7">
      <c r="A17" s="10" t="s">
        <v>23</v>
      </c>
      <c r="B17" s="11" t="s">
        <v>24</v>
      </c>
      <c r="C17" s="12">
        <v>181404.6</v>
      </c>
      <c r="D17" s="13">
        <f>C17/C25*100</f>
        <v>10.060669735222532</v>
      </c>
      <c r="E17" s="13">
        <v>160479</v>
      </c>
      <c r="F17" s="13">
        <f>E17/E25*100</f>
        <v>9.2556812519148206</v>
      </c>
      <c r="G17" s="14">
        <f t="shared" si="0"/>
        <v>88.464680608981254</v>
      </c>
    </row>
    <row r="18" spans="1:7">
      <c r="A18" s="10" t="s">
        <v>25</v>
      </c>
      <c r="B18" s="11" t="s">
        <v>26</v>
      </c>
      <c r="C18" s="12">
        <v>54148.6</v>
      </c>
      <c r="D18" s="13">
        <f>C18/C25*100</f>
        <v>3.0030725859469429</v>
      </c>
      <c r="E18" s="13">
        <v>53978.6</v>
      </c>
      <c r="F18" s="13">
        <f>E18/E25*100</f>
        <v>3.1132342301772158</v>
      </c>
      <c r="G18" s="14">
        <f>E18/C18*100</f>
        <v>99.686049131464159</v>
      </c>
    </row>
    <row r="19" spans="1:7" ht="16.5" customHeight="1">
      <c r="A19" s="10" t="s">
        <v>27</v>
      </c>
      <c r="B19" s="11" t="s">
        <v>28</v>
      </c>
      <c r="C19" s="15">
        <v>17423</v>
      </c>
      <c r="D19" s="13">
        <f>C19/C25*100</f>
        <v>0.96627675812400671</v>
      </c>
      <c r="E19" s="13">
        <v>939.7</v>
      </c>
      <c r="F19" s="13">
        <f>E19/E25*100</f>
        <v>5.4197519129757531E-2</v>
      </c>
      <c r="G19" s="14">
        <f t="shared" si="0"/>
        <v>5.3934454456752574</v>
      </c>
    </row>
    <row r="20" spans="1:7" ht="14.25" customHeight="1">
      <c r="A20" s="10" t="s">
        <v>29</v>
      </c>
      <c r="B20" s="11" t="s">
        <v>30</v>
      </c>
      <c r="C20" s="15">
        <v>67763.7</v>
      </c>
      <c r="D20" s="13">
        <f>C20/C25*100</f>
        <v>3.7581638268086865</v>
      </c>
      <c r="E20" s="13">
        <v>60674.3</v>
      </c>
      <c r="F20" s="13">
        <f>E20/E25*100</f>
        <v>3.4994110194047536</v>
      </c>
      <c r="G20" s="14">
        <f t="shared" si="0"/>
        <v>89.538056511081905</v>
      </c>
    </row>
    <row r="21" spans="1:7" ht="1.5" hidden="1" customHeight="1">
      <c r="A21" s="10"/>
      <c r="B21" s="11"/>
      <c r="C21" s="15"/>
      <c r="D21" s="13">
        <f>C21/C25*100</f>
        <v>0</v>
      </c>
      <c r="E21" s="13"/>
      <c r="F21" s="13">
        <f>E21/E25*100</f>
        <v>0</v>
      </c>
      <c r="G21" s="14" t="e">
        <f>E21/C21*100</f>
        <v>#DIV/0!</v>
      </c>
    </row>
    <row r="22" spans="1:7" ht="11.25" hidden="1" customHeight="1">
      <c r="A22" s="10"/>
      <c r="B22" s="11"/>
      <c r="C22" s="12"/>
      <c r="D22" s="13"/>
      <c r="E22" s="13"/>
      <c r="F22" s="13"/>
      <c r="G22" s="14"/>
    </row>
    <row r="23" spans="1:7" ht="11.25" hidden="1" customHeight="1">
      <c r="A23" s="10"/>
      <c r="B23" s="11"/>
      <c r="C23" s="12"/>
      <c r="D23" s="13"/>
      <c r="E23" s="13"/>
      <c r="F23" s="13"/>
      <c r="G23" s="14"/>
    </row>
    <row r="24" spans="1:7" hidden="1">
      <c r="A24" s="10"/>
      <c r="B24" s="11"/>
      <c r="C24" s="12"/>
      <c r="D24" s="13"/>
      <c r="E24" s="13"/>
      <c r="F24" s="13"/>
      <c r="G24" s="14"/>
    </row>
    <row r="25" spans="1:7" ht="44.25" customHeight="1">
      <c r="A25" s="10"/>
      <c r="B25" s="16" t="s">
        <v>31</v>
      </c>
      <c r="C25" s="17">
        <f>C11+C12+C13+C14+C15+C16+C17+C18+C19+C20+C21+C22+C23+C24</f>
        <v>1803106.5999999999</v>
      </c>
      <c r="D25" s="17">
        <f>SUM(D11:D24)</f>
        <v>100</v>
      </c>
      <c r="E25" s="17">
        <f>E11+E12+E13+E14+E15+E16+E17+E18+E19+E20+E21+E22+E23+E24</f>
        <v>1733843.2</v>
      </c>
      <c r="F25" s="17">
        <f>SUM(F11:F24)</f>
        <v>100</v>
      </c>
      <c r="G25" s="18">
        <f>E25/C25*100</f>
        <v>96.158663054086773</v>
      </c>
    </row>
    <row r="26" spans="1:7" ht="47.25" customHeight="1">
      <c r="A26" s="10"/>
      <c r="B26" s="33" t="s">
        <v>32</v>
      </c>
      <c r="C26" s="33"/>
      <c r="D26" s="33"/>
      <c r="E26" s="33"/>
      <c r="F26" s="33"/>
      <c r="G26" s="34"/>
    </row>
    <row r="27" spans="1:7" ht="22.5" customHeight="1">
      <c r="A27" s="10" t="s">
        <v>11</v>
      </c>
      <c r="B27" s="19" t="s">
        <v>12</v>
      </c>
      <c r="C27" s="20">
        <v>4083.5</v>
      </c>
      <c r="D27" s="21">
        <f>C27/C36*100</f>
        <v>0.42034132930590723</v>
      </c>
      <c r="E27" s="22">
        <v>3803.9</v>
      </c>
      <c r="F27" s="21">
        <f>E27/E36*100</f>
        <v>0.57712357930408353</v>
      </c>
      <c r="G27" s="23">
        <f>E27/C27*100</f>
        <v>93.152932533365984</v>
      </c>
    </row>
    <row r="28" spans="1:7">
      <c r="A28" s="10" t="s">
        <v>13</v>
      </c>
      <c r="B28" s="19" t="s">
        <v>14</v>
      </c>
      <c r="C28" s="20">
        <v>122711.9</v>
      </c>
      <c r="D28" s="21">
        <f>C28/C36*100</f>
        <v>12.6315374476928</v>
      </c>
      <c r="E28" s="22">
        <v>112320.8</v>
      </c>
      <c r="F28" s="21">
        <f>E28/E36*100</f>
        <v>17.041189864690999</v>
      </c>
      <c r="G28" s="23">
        <f t="shared" ref="G28:G37" si="1">E28/C28*100</f>
        <v>91.532117097037869</v>
      </c>
    </row>
    <row r="29" spans="1:7">
      <c r="A29" s="10" t="s">
        <v>15</v>
      </c>
      <c r="B29" s="19" t="s">
        <v>33</v>
      </c>
      <c r="C29" s="20">
        <v>50810.8</v>
      </c>
      <c r="D29" s="21">
        <f>C29/C36*100</f>
        <v>5.2302875511440163</v>
      </c>
      <c r="E29" s="22">
        <v>48655.4</v>
      </c>
      <c r="F29" s="21">
        <f>E29/E36*100</f>
        <v>7.3819444781597578</v>
      </c>
      <c r="G29" s="23">
        <f t="shared" si="1"/>
        <v>95.757988459146475</v>
      </c>
    </row>
    <row r="30" spans="1:7" ht="31.5">
      <c r="A30" s="10" t="s">
        <v>17</v>
      </c>
      <c r="B30" s="19" t="s">
        <v>34</v>
      </c>
      <c r="C30" s="20">
        <v>3582.7</v>
      </c>
      <c r="D30" s="21">
        <f>C30/C36*100</f>
        <v>0.36879071397190488</v>
      </c>
      <c r="E30" s="22">
        <v>2910.8</v>
      </c>
      <c r="F30" s="21">
        <f>E30/E36*100</f>
        <v>0.44162341666140703</v>
      </c>
      <c r="G30" s="23">
        <f t="shared" si="1"/>
        <v>81.245987662935775</v>
      </c>
    </row>
    <row r="31" spans="1:7" ht="16.5" customHeight="1">
      <c r="A31" s="10" t="s">
        <v>19</v>
      </c>
      <c r="B31" s="19" t="s">
        <v>20</v>
      </c>
      <c r="C31" s="20">
        <v>16160.4</v>
      </c>
      <c r="D31" s="21">
        <f>C31/C36*100</f>
        <v>1.6634955352308516</v>
      </c>
      <c r="E31" s="22">
        <v>14636.6</v>
      </c>
      <c r="F31" s="21">
        <f>E31/E36*100</f>
        <v>2.2206490656542361</v>
      </c>
      <c r="G31" s="23">
        <f t="shared" si="1"/>
        <v>90.57077795104081</v>
      </c>
    </row>
    <row r="32" spans="1:7">
      <c r="A32" s="10" t="s">
        <v>21</v>
      </c>
      <c r="B32" s="19" t="s">
        <v>22</v>
      </c>
      <c r="C32" s="20">
        <v>5030.8999999999996</v>
      </c>
      <c r="D32" s="21">
        <f>C32/C36*100</f>
        <v>0.51786339992777974</v>
      </c>
      <c r="E32" s="22">
        <v>4244.1000000000004</v>
      </c>
      <c r="F32" s="21">
        <f>E32/E36*100</f>
        <v>0.64391024551761633</v>
      </c>
      <c r="G32" s="23">
        <f t="shared" si="1"/>
        <v>84.360651175733977</v>
      </c>
    </row>
    <row r="33" spans="1:8">
      <c r="A33" s="10" t="s">
        <v>23</v>
      </c>
      <c r="B33" s="19" t="s">
        <v>35</v>
      </c>
      <c r="C33" s="20">
        <v>173685.3</v>
      </c>
      <c r="D33" s="21">
        <f>C33/C36*100</f>
        <v>17.878562478975212</v>
      </c>
      <c r="E33" s="22">
        <v>161957.4</v>
      </c>
      <c r="F33" s="21">
        <f>E33/E36*100</f>
        <v>24.572000941871018</v>
      </c>
      <c r="G33" s="23">
        <f t="shared" si="1"/>
        <v>93.247615083141753</v>
      </c>
    </row>
    <row r="34" spans="1:8" ht="20.25" customHeight="1">
      <c r="A34" s="10" t="s">
        <v>25</v>
      </c>
      <c r="B34" s="19" t="s">
        <v>26</v>
      </c>
      <c r="C34" s="20">
        <v>593562</v>
      </c>
      <c r="D34" s="21">
        <f>C34/C36*100</f>
        <v>61.099213935465379</v>
      </c>
      <c r="E34" s="22">
        <v>309895.8</v>
      </c>
      <c r="F34" s="21">
        <f>E34/E36*100</f>
        <v>47.017054419754039</v>
      </c>
      <c r="G34" s="23">
        <f>E34/C34*100</f>
        <v>52.209508021066029</v>
      </c>
    </row>
    <row r="35" spans="1:8" ht="24" customHeight="1">
      <c r="A35" s="10" t="s">
        <v>27</v>
      </c>
      <c r="B35" s="19" t="s">
        <v>36</v>
      </c>
      <c r="C35" s="20">
        <v>1844.9</v>
      </c>
      <c r="D35" s="13">
        <f>C35/C36*100</f>
        <v>0.18990760828614381</v>
      </c>
      <c r="E35" s="22">
        <v>688.8</v>
      </c>
      <c r="F35" s="21">
        <f>E35/E36*100</f>
        <v>0.10450398838682737</v>
      </c>
      <c r="G35" s="23">
        <f>E35/C35*100</f>
        <v>37.335356929914894</v>
      </c>
    </row>
    <row r="36" spans="1:8" s="25" customFormat="1">
      <c r="A36" s="10"/>
      <c r="B36" s="24" t="s">
        <v>37</v>
      </c>
      <c r="C36" s="17">
        <f>SUM(C27:C35)</f>
        <v>971472.4</v>
      </c>
      <c r="D36" s="17">
        <f>D27+D28+D29+D30+D31+D32+D33+D34+D35</f>
        <v>100</v>
      </c>
      <c r="E36" s="17">
        <f>SUM(E27:E35)</f>
        <v>659113.60000000009</v>
      </c>
      <c r="F36" s="17">
        <v>100</v>
      </c>
      <c r="G36" s="18">
        <f t="shared" si="1"/>
        <v>67.846868320705781</v>
      </c>
    </row>
    <row r="37" spans="1:8" s="26" customFormat="1" ht="54.75" customHeight="1">
      <c r="A37" s="10"/>
      <c r="B37" s="24" t="s">
        <v>38</v>
      </c>
      <c r="C37" s="17">
        <f>C36+C25</f>
        <v>2774579</v>
      </c>
      <c r="D37" s="17"/>
      <c r="E37" s="17">
        <f>E36+E25</f>
        <v>2392956.7999999998</v>
      </c>
      <c r="F37" s="17"/>
      <c r="G37" s="18">
        <f t="shared" si="1"/>
        <v>86.245761969653771</v>
      </c>
      <c r="H37" s="25"/>
    </row>
    <row r="38" spans="1:8" ht="7.5" customHeight="1">
      <c r="B38" s="35"/>
      <c r="C38" s="35"/>
      <c r="D38" s="27"/>
      <c r="E38" s="27"/>
      <c r="F38" s="27"/>
      <c r="G38" s="27"/>
    </row>
    <row r="39" spans="1:8" ht="71.25" customHeight="1">
      <c r="A39" s="28"/>
      <c r="B39" s="29" t="s">
        <v>39</v>
      </c>
      <c r="C39" s="30"/>
      <c r="D39" s="29"/>
      <c r="E39" t="s">
        <v>40</v>
      </c>
      <c r="F39" s="2"/>
      <c r="G39" s="31"/>
      <c r="H39" s="31"/>
    </row>
    <row r="40" spans="1:8">
      <c r="F40" s="32"/>
    </row>
  </sheetData>
  <mergeCells count="9">
    <mergeCell ref="B26:G26"/>
    <mergeCell ref="B38:C38"/>
    <mergeCell ref="A5:G5"/>
    <mergeCell ref="A6:G6"/>
    <mergeCell ref="A7:G7"/>
    <mergeCell ref="A9:A10"/>
    <mergeCell ref="B9:B10"/>
    <mergeCell ref="C9:D9"/>
    <mergeCell ref="E9:F9"/>
  </mergeCells>
  <pageMargins left="0.74803149606299213" right="0.74803149606299213" top="0.19685039370078741" bottom="0.59055118110236227" header="0.51181102362204722" footer="0.51181102362204722"/>
  <pageSetup paperSize="9" scale="75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d03-Hariv</cp:lastModifiedBy>
  <cp:lastPrinted>2021-02-11T06:04:34Z</cp:lastPrinted>
  <dcterms:created xsi:type="dcterms:W3CDTF">2021-02-11T06:03:43Z</dcterms:created>
  <dcterms:modified xsi:type="dcterms:W3CDTF">2021-02-11T12:15:41Z</dcterms:modified>
</cp:coreProperties>
</file>