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1325" windowHeight="6450"/>
  </bookViews>
  <sheets>
    <sheet name="Дод-1" sheetId="66" r:id="rId1"/>
  </sheets>
  <definedNames>
    <definedName name="_xlnm.Print_Area" localSheetId="0">'Дод-1'!$A$1:$F$36</definedName>
  </definedNames>
  <calcPr calcId="144525"/>
</workbook>
</file>

<file path=xl/calcChain.xml><?xml version="1.0" encoding="utf-8"?>
<calcChain xmlns="http://schemas.openxmlformats.org/spreadsheetml/2006/main">
  <c r="D29" i="66"/>
  <c r="C30"/>
  <c r="F27"/>
  <c r="E27"/>
  <c r="D27"/>
  <c r="C28"/>
  <c r="F16"/>
  <c r="E16"/>
  <c r="C15"/>
  <c r="C34"/>
  <c r="F33"/>
  <c r="E33"/>
  <c r="C33"/>
  <c r="C19"/>
  <c r="C18"/>
  <c r="D17"/>
  <c r="C17"/>
  <c r="D14"/>
  <c r="C14"/>
  <c r="F12"/>
  <c r="F11"/>
  <c r="E12"/>
  <c r="E11"/>
  <c r="E10" s="1"/>
  <c r="D12"/>
  <c r="C13"/>
  <c r="C32"/>
  <c r="C31"/>
  <c r="F29"/>
  <c r="E29"/>
  <c r="F25"/>
  <c r="C25"/>
  <c r="F24"/>
  <c r="F23" s="1"/>
  <c r="E24"/>
  <c r="E23" s="1"/>
  <c r="D24"/>
  <c r="D23" s="1"/>
  <c r="F22"/>
  <c r="C22"/>
  <c r="F21"/>
  <c r="F20"/>
  <c r="E21"/>
  <c r="E20"/>
  <c r="D21"/>
  <c r="C21"/>
  <c r="C27"/>
  <c r="D11"/>
  <c r="C11"/>
  <c r="F10"/>
  <c r="F35" s="1"/>
  <c r="D26"/>
  <c r="C26" s="1"/>
  <c r="D20"/>
  <c r="C20" s="1"/>
  <c r="C29"/>
  <c r="D16"/>
  <c r="C16"/>
  <c r="C12"/>
  <c r="C24"/>
  <c r="D10"/>
  <c r="D35"/>
  <c r="C10"/>
  <c r="C23" l="1"/>
  <c r="E35"/>
  <c r="C35" s="1"/>
</calcChain>
</file>

<file path=xl/sharedStrings.xml><?xml version="1.0" encoding="utf-8"?>
<sst xmlns="http://schemas.openxmlformats.org/spreadsheetml/2006/main" count="42" uniqueCount="42">
  <si>
    <t>Податок на доходи фізичних осіб, що сплачуються податковими агентами, із доходів платника податку у вигляді заробітної плати</t>
  </si>
  <si>
    <t>Доходи від операцій з кредитування та надання гарантій</t>
  </si>
  <si>
    <t>Надходження від продажу основного капіталу</t>
  </si>
  <si>
    <t xml:space="preserve">Місцеві податки </t>
  </si>
  <si>
    <t>Єдиний податок</t>
  </si>
  <si>
    <t>Код</t>
  </si>
  <si>
    <t>Разом</t>
  </si>
  <si>
    <t>Податкові надходження</t>
  </si>
  <si>
    <t>Податок на прибуток підприємств</t>
  </si>
  <si>
    <t>Неподаткові надходження</t>
  </si>
  <si>
    <t>Доходи від операцій з капіталом</t>
  </si>
  <si>
    <t>Цільові фонди</t>
  </si>
  <si>
    <t>Єдиний податок з юридичних осіб</t>
  </si>
  <si>
    <t>Єдиний податок з фізичних осіб</t>
  </si>
  <si>
    <t>Податок та збір на доходи фізичних осіб</t>
  </si>
  <si>
    <t>Офіційні трансферти</t>
  </si>
  <si>
    <t>в т.ч. б-т розвитку</t>
  </si>
  <si>
    <t>Податки на доходи, податки на прибуток, податки на збільшення ринкової вартості</t>
  </si>
  <si>
    <t>Міський голова</t>
  </si>
  <si>
    <t>Податок на прибуток підприємств та фінансових установ комунальної власності</t>
  </si>
  <si>
    <t>Кошти від відчуження майна, що належить АРК та майна, що перебуває  в комунальній власності</t>
  </si>
  <si>
    <t>Цільові фонди, утворені ВР АРК, органами місцевого самоврядування  та місцевими органами виконавчої влади</t>
  </si>
  <si>
    <t>Субвенції  з місцевих бюджетів іншим місцевим бюджетам</t>
  </si>
  <si>
    <t>Субвенції з державного бюджету місцевим бюджетам</t>
  </si>
  <si>
    <t>РАЗОМ  доходів</t>
  </si>
  <si>
    <t>Інші субвенції з місцевого бюджету</t>
  </si>
  <si>
    <t>з них :</t>
  </si>
  <si>
    <t>(гривень)</t>
  </si>
  <si>
    <t xml:space="preserve"> Найменування                                            доходів згідно з  класифікацією                  доходів бюджету </t>
  </si>
  <si>
    <t xml:space="preserve">Всього </t>
  </si>
  <si>
    <t xml:space="preserve">Загальний фонд </t>
  </si>
  <si>
    <t xml:space="preserve">код бюджету -19549000000 </t>
  </si>
  <si>
    <t>Додаток 1</t>
  </si>
  <si>
    <t xml:space="preserve"> до рішення міської ради</t>
  </si>
  <si>
    <t>Сергій НАДАЛ</t>
  </si>
  <si>
    <t xml:space="preserve">Доходи  бюджету Тернопільської міської територіальної громади   на 2021 рік        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</si>
  <si>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</si>
  <si>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Надходження коштів пайової участі у розвитку інфраструктури населеного пункту</t>
  </si>
  <si>
    <t xml:space="preserve">Спеціальний фонд </t>
  </si>
  <si>
    <t>грн.</t>
  </si>
  <si>
    <r>
  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 </t>
    </r>
    <r>
      <rPr>
        <sz val="12"/>
        <color indexed="8"/>
        <rFont val="Times New Roman"/>
        <family val="1"/>
        <charset val="204"/>
      </rPr>
      <t>абзаці першому </t>
    </r>
    <r>
      <rPr>
        <sz val="12"/>
        <color indexed="63"/>
        <rFont val="Times New Roman"/>
        <family val="1"/>
        <charset val="204"/>
      </rPr>
      <t>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</t>
    </r>
    <r>
      <rPr>
        <sz val="12"/>
        <color indexed="8"/>
        <rFont val="Times New Roman"/>
        <family val="1"/>
        <charset val="204"/>
      </rPr>
      <t>пунктом 7</t>
    </r>
    <r>
      <rPr>
        <sz val="12"/>
        <color indexed="63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  </r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</si>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</sst>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Courier New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0"/>
      <name val="Helv"/>
      <charset val="204"/>
    </font>
    <font>
      <sz val="12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2"/>
      <color theme="1"/>
      <name val="Times New Roman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29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35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>
      <alignment vertical="top"/>
    </xf>
    <xf numFmtId="0" fontId="14" fillId="0" borderId="6" applyNumberFormat="0" applyFill="0" applyAlignment="0" applyProtection="0"/>
    <xf numFmtId="0" fontId="15" fillId="12" borderId="7" applyNumberFormat="0" applyAlignment="0" applyProtection="0"/>
    <xf numFmtId="0" fontId="16" fillId="0" borderId="0" applyNumberFormat="0" applyFill="0" applyBorder="0" applyAlignment="0" applyProtection="0"/>
    <xf numFmtId="0" fontId="17" fillId="13" borderId="0" applyNumberFormat="0" applyBorder="0" applyAlignment="0" applyProtection="0"/>
    <xf numFmtId="0" fontId="29" fillId="0" borderId="0"/>
    <xf numFmtId="0" fontId="10" fillId="0" borderId="0"/>
    <xf numFmtId="0" fontId="36" fillId="0" borderId="0"/>
    <xf numFmtId="0" fontId="1" fillId="0" borderId="0"/>
    <xf numFmtId="0" fontId="29" fillId="0" borderId="0"/>
    <xf numFmtId="0" fontId="18" fillId="2" borderId="0" applyNumberFormat="0" applyBorder="0" applyAlignment="0" applyProtection="0"/>
    <xf numFmtId="0" fontId="19" fillId="0" borderId="0" applyNumberFormat="0" applyFill="0" applyBorder="0" applyAlignment="0" applyProtection="0"/>
    <xf numFmtId="0" fontId="10" fillId="14" borderId="8" applyNumberFormat="0" applyFont="0" applyAlignment="0" applyProtection="0"/>
    <xf numFmtId="0" fontId="20" fillId="0" borderId="9" applyNumberFormat="0" applyFill="0" applyAlignment="0" applyProtection="0"/>
    <xf numFmtId="0" fontId="32" fillId="0" borderId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</cellStyleXfs>
  <cellXfs count="57">
    <xf numFmtId="0" fontId="0" fillId="0" borderId="0" xfId="0"/>
    <xf numFmtId="0" fontId="2" fillId="0" borderId="0" xfId="43" applyFont="1"/>
    <xf numFmtId="0" fontId="3" fillId="0" borderId="0" xfId="43" applyFont="1" applyAlignment="1">
      <alignment horizontal="center"/>
    </xf>
    <xf numFmtId="0" fontId="5" fillId="0" borderId="0" xfId="43" applyFont="1" applyAlignment="1">
      <alignment horizontal="center"/>
    </xf>
    <xf numFmtId="0" fontId="5" fillId="0" borderId="0" xfId="43" applyFont="1"/>
    <xf numFmtId="0" fontId="3" fillId="0" borderId="0" xfId="43" applyFont="1" applyAlignment="1"/>
    <xf numFmtId="0" fontId="4" fillId="0" borderId="10" xfId="43" applyFont="1" applyBorder="1" applyAlignment="1">
      <alignment horizontal="left" vertical="center"/>
    </xf>
    <xf numFmtId="0" fontId="3" fillId="0" borderId="0" xfId="43" applyFont="1" applyAlignment="1">
      <alignment horizontal="right"/>
    </xf>
    <xf numFmtId="164" fontId="5" fillId="0" borderId="0" xfId="43" applyNumberFormat="1" applyFont="1"/>
    <xf numFmtId="164" fontId="2" fillId="0" borderId="0" xfId="43" applyNumberFormat="1" applyFont="1"/>
    <xf numFmtId="0" fontId="4" fillId="0" borderId="10" xfId="43" applyFont="1" applyBorder="1" applyAlignment="1">
      <alignment horizontal="left" vertical="center" wrapText="1" shrinkToFit="1"/>
    </xf>
    <xf numFmtId="0" fontId="24" fillId="0" borderId="10" xfId="43" applyFont="1" applyBorder="1" applyAlignment="1">
      <alignment horizontal="left" vertical="center"/>
    </xf>
    <xf numFmtId="0" fontId="25" fillId="0" borderId="0" xfId="43" applyFont="1"/>
    <xf numFmtId="0" fontId="2" fillId="0" borderId="0" xfId="43" applyFont="1" applyAlignment="1">
      <alignment horizontal="center"/>
    </xf>
    <xf numFmtId="0" fontId="4" fillId="0" borderId="0" xfId="43" applyFont="1" applyAlignment="1">
      <alignment horizontal="center"/>
    </xf>
    <xf numFmtId="0" fontId="5" fillId="0" borderId="0" xfId="43" applyFont="1" applyBorder="1" applyAlignment="1">
      <alignment horizontal="center" vertical="center" wrapText="1"/>
    </xf>
    <xf numFmtId="165" fontId="4" fillId="0" borderId="0" xfId="43" applyNumberFormat="1" applyFont="1" applyBorder="1" applyAlignment="1">
      <alignment horizontal="center"/>
    </xf>
    <xf numFmtId="165" fontId="2" fillId="0" borderId="0" xfId="43" applyNumberFormat="1" applyFont="1" applyBorder="1" applyAlignment="1">
      <alignment horizontal="center"/>
    </xf>
    <xf numFmtId="165" fontId="4" fillId="0" borderId="0" xfId="43" applyNumberFormat="1" applyFont="1" applyBorder="1" applyAlignment="1">
      <alignment horizontal="center" vertical="center"/>
    </xf>
    <xf numFmtId="165" fontId="5" fillId="0" borderId="0" xfId="43" applyNumberFormat="1" applyFont="1" applyBorder="1" applyAlignment="1">
      <alignment horizontal="left" vertical="center"/>
    </xf>
    <xf numFmtId="0" fontId="26" fillId="0" borderId="0" xfId="43" applyFont="1"/>
    <xf numFmtId="0" fontId="23" fillId="0" borderId="0" xfId="43" applyFont="1" applyAlignment="1"/>
    <xf numFmtId="0" fontId="26" fillId="0" borderId="0" xfId="43" applyFont="1" applyAlignment="1">
      <alignment horizontal="left"/>
    </xf>
    <xf numFmtId="0" fontId="24" fillId="0" borderId="0" xfId="43" applyFont="1"/>
    <xf numFmtId="0" fontId="4" fillId="0" borderId="10" xfId="43" applyFont="1" applyBorder="1" applyAlignment="1">
      <alignment horizontal="center" vertical="center" wrapText="1"/>
    </xf>
    <xf numFmtId="49" fontId="2" fillId="0" borderId="0" xfId="43" applyNumberFormat="1" applyFont="1"/>
    <xf numFmtId="0" fontId="28" fillId="0" borderId="0" xfId="43" applyFont="1"/>
    <xf numFmtId="0" fontId="2" fillId="0" borderId="0" xfId="44" applyFont="1"/>
    <xf numFmtId="0" fontId="2" fillId="0" borderId="0" xfId="44" applyFont="1" applyAlignment="1">
      <alignment horizontal="right"/>
    </xf>
    <xf numFmtId="0" fontId="23" fillId="0" borderId="10" xfId="44" applyFont="1" applyBorder="1" applyAlignment="1">
      <alignment horizontal="left" vertical="center"/>
    </xf>
    <xf numFmtId="0" fontId="23" fillId="0" borderId="10" xfId="44" applyFont="1" applyBorder="1" applyAlignment="1">
      <alignment horizontal="left" vertical="center" wrapText="1" shrinkToFit="1"/>
    </xf>
    <xf numFmtId="4" fontId="4" fillId="0" borderId="10" xfId="44" applyNumberFormat="1" applyFont="1" applyBorder="1" applyAlignment="1">
      <alignment horizontal="center"/>
    </xf>
    <xf numFmtId="0" fontId="5" fillId="0" borderId="10" xfId="44" applyFont="1" applyBorder="1" applyAlignment="1">
      <alignment horizontal="left" vertical="center"/>
    </xf>
    <xf numFmtId="0" fontId="5" fillId="0" borderId="10" xfId="44" applyFont="1" applyBorder="1" applyAlignment="1">
      <alignment horizontal="left" vertical="center" wrapText="1" shrinkToFit="1"/>
    </xf>
    <xf numFmtId="4" fontId="2" fillId="0" borderId="10" xfId="44" applyNumberFormat="1" applyFont="1" applyBorder="1" applyAlignment="1">
      <alignment horizontal="center"/>
    </xf>
    <xf numFmtId="4" fontId="5" fillId="0" borderId="10" xfId="44" applyNumberFormat="1" applyFont="1" applyBorder="1" applyAlignment="1">
      <alignment horizontal="center"/>
    </xf>
    <xf numFmtId="0" fontId="2" fillId="0" borderId="10" xfId="44" applyFont="1" applyBorder="1" applyAlignment="1">
      <alignment horizontal="left" vertical="center"/>
    </xf>
    <xf numFmtId="0" fontId="2" fillId="0" borderId="10" xfId="44" applyFont="1" applyBorder="1" applyAlignment="1">
      <alignment horizontal="left" vertical="center" wrapText="1" shrinkToFit="1"/>
    </xf>
    <xf numFmtId="0" fontId="4" fillId="0" borderId="10" xfId="44" applyFont="1" applyBorder="1" applyAlignment="1">
      <alignment horizontal="left" vertical="center" wrapText="1" shrinkToFit="1"/>
    </xf>
    <xf numFmtId="4" fontId="5" fillId="0" borderId="10" xfId="43" applyNumberFormat="1" applyFont="1" applyBorder="1" applyAlignment="1">
      <alignment horizontal="center"/>
    </xf>
    <xf numFmtId="2" fontId="4" fillId="0" borderId="10" xfId="43" applyNumberFormat="1" applyFont="1" applyBorder="1" applyAlignment="1">
      <alignment horizontal="center" vertical="center" wrapText="1"/>
    </xf>
    <xf numFmtId="4" fontId="24" fillId="0" borderId="10" xfId="44" applyNumberFormat="1" applyFont="1" applyBorder="1" applyAlignment="1">
      <alignment horizontal="center"/>
    </xf>
    <xf numFmtId="2" fontId="24" fillId="0" borderId="10" xfId="43" applyNumberFormat="1" applyFont="1" applyBorder="1" applyAlignment="1">
      <alignment horizontal="center" vertical="center" wrapText="1"/>
    </xf>
    <xf numFmtId="0" fontId="3" fillId="0" borderId="10" xfId="44" applyFont="1" applyBorder="1" applyAlignment="1">
      <alignment horizontal="left" vertical="center"/>
    </xf>
    <xf numFmtId="0" fontId="24" fillId="0" borderId="10" xfId="44" applyFont="1" applyBorder="1" applyAlignment="1">
      <alignment horizontal="left" vertical="center" wrapText="1" shrinkToFit="1"/>
    </xf>
    <xf numFmtId="0" fontId="4" fillId="0" borderId="14" xfId="43" applyFont="1" applyBorder="1" applyAlignment="1">
      <alignment horizontal="center" vertical="center"/>
    </xf>
    <xf numFmtId="0" fontId="4" fillId="0" borderId="13" xfId="43" applyFont="1" applyBorder="1" applyAlignment="1">
      <alignment horizontal="center" vertical="center"/>
    </xf>
    <xf numFmtId="0" fontId="2" fillId="0" borderId="0" xfId="43" applyFont="1" applyAlignment="1">
      <alignment horizontal="center"/>
    </xf>
    <xf numFmtId="0" fontId="4" fillId="0" borderId="11" xfId="43" applyFont="1" applyBorder="1" applyAlignment="1">
      <alignment horizontal="center" vertical="center" wrapText="1"/>
    </xf>
    <xf numFmtId="0" fontId="4" fillId="0" borderId="15" xfId="43" applyFont="1" applyBorder="1" applyAlignment="1">
      <alignment horizontal="center" vertical="center" wrapText="1"/>
    </xf>
    <xf numFmtId="0" fontId="4" fillId="0" borderId="12" xfId="43" applyFont="1" applyBorder="1" applyAlignment="1">
      <alignment horizontal="center" vertical="center" wrapText="1"/>
    </xf>
    <xf numFmtId="0" fontId="27" fillId="0" borderId="15" xfId="0" applyFont="1" applyBorder="1"/>
    <xf numFmtId="0" fontId="27" fillId="0" borderId="12" xfId="0" applyFont="1" applyBorder="1"/>
    <xf numFmtId="0" fontId="24" fillId="0" borderId="14" xfId="43" applyFont="1" applyBorder="1" applyAlignment="1">
      <alignment horizontal="center"/>
    </xf>
    <xf numFmtId="0" fontId="24" fillId="0" borderId="16" xfId="43" applyFont="1" applyBorder="1" applyAlignment="1">
      <alignment horizontal="center"/>
    </xf>
    <xf numFmtId="0" fontId="24" fillId="0" borderId="13" xfId="43" applyFont="1" applyBorder="1" applyAlignment="1">
      <alignment horizontal="center"/>
    </xf>
    <xf numFmtId="0" fontId="4" fillId="0" borderId="10" xfId="43" applyFont="1" applyBorder="1" applyAlignment="1">
      <alignment horizontal="center" vertical="center" wrapText="1"/>
    </xf>
  </cellXfs>
  <cellStyles count="52">
    <cellStyle name="Normal_meresha_07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Гиперссылка 2" xfId="1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Звичайний 10" xfId="16"/>
    <cellStyle name="Звичайний 11" xfId="17"/>
    <cellStyle name="Звичайний 12" xfId="18"/>
    <cellStyle name="Звичайний 13" xfId="19"/>
    <cellStyle name="Звичайний 14" xfId="20"/>
    <cellStyle name="Звичайний 15" xfId="21"/>
    <cellStyle name="Звичайний 16" xfId="22"/>
    <cellStyle name="Звичайний 17" xfId="23"/>
    <cellStyle name="Звичайний 18" xfId="24"/>
    <cellStyle name="Звичайний 19" xfId="25"/>
    <cellStyle name="Звичайний 2" xfId="26"/>
    <cellStyle name="Звичайний 20" xfId="27"/>
    <cellStyle name="Звичайний 3" xfId="28"/>
    <cellStyle name="Звичайний 4" xfId="29"/>
    <cellStyle name="Звичайний 5" xfId="30"/>
    <cellStyle name="Звичайний 6" xfId="31"/>
    <cellStyle name="Звичайний 7" xfId="32"/>
    <cellStyle name="Звичайний 8" xfId="33"/>
    <cellStyle name="Звичайний 9" xfId="34"/>
    <cellStyle name="Звичайний_Додаток _ 3 зм_ни 4575" xfId="35"/>
    <cellStyle name="Итог" xfId="36" builtinId="25" customBuiltin="1"/>
    <cellStyle name="Контрольная ячейка" xfId="37" builtinId="23" customBuiltin="1"/>
    <cellStyle name="Название" xfId="38" builtinId="15" customBuiltin="1"/>
    <cellStyle name="Нейтральный" xfId="39" builtinId="28" customBuiltin="1"/>
    <cellStyle name="Обычный" xfId="0" builtinId="0"/>
    <cellStyle name="Обычный 2" xfId="40"/>
    <cellStyle name="Обычный 3" xfId="41"/>
    <cellStyle name="Обычный 4" xfId="42"/>
    <cellStyle name="Обычный_Дод.№1 до РМР-доходи2004р." xfId="43"/>
    <cellStyle name="Обычный_Дод.№1 до РМР-доходи2004р. 2" xfId="44"/>
    <cellStyle name="Плохой" xfId="45" builtinId="27" customBuiltin="1"/>
    <cellStyle name="Пояснение" xfId="46" builtinId="53" customBuiltin="1"/>
    <cellStyle name="Примечание" xfId="47" builtinId="10" customBuiltin="1"/>
    <cellStyle name="Связанная ячейка" xfId="48" builtinId="24" customBuiltin="1"/>
    <cellStyle name="Стиль 1" xfId="49"/>
    <cellStyle name="Текст предупреждения" xfId="50" builtinId="11" customBuiltin="1"/>
    <cellStyle name="Хороший" xfId="5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topLeftCell="A31" workbookViewId="0">
      <selection activeCell="M13" sqref="M13"/>
    </sheetView>
  </sheetViews>
  <sheetFormatPr defaultColWidth="8.85546875" defaultRowHeight="15.75" customHeight="1"/>
  <cols>
    <col min="1" max="1" width="12.85546875" style="1" customWidth="1"/>
    <col min="2" max="2" width="54.85546875" style="1" customWidth="1"/>
    <col min="3" max="3" width="22.140625" style="1" customWidth="1"/>
    <col min="4" max="4" width="21.28515625" style="1" customWidth="1"/>
    <col min="5" max="5" width="22.28515625" style="1" customWidth="1"/>
    <col min="6" max="6" width="21.85546875" style="1" customWidth="1"/>
    <col min="7" max="7" width="15.140625" style="1" customWidth="1"/>
    <col min="8" max="8" width="9" style="1" bestFit="1" customWidth="1"/>
    <col min="9" max="16384" width="8.85546875" style="1"/>
  </cols>
  <sheetData>
    <row r="1" spans="1:7" ht="15.75" customHeight="1">
      <c r="E1" s="27"/>
      <c r="F1" s="28" t="s">
        <v>32</v>
      </c>
      <c r="G1" s="28"/>
    </row>
    <row r="2" spans="1:7" ht="15.75" customHeight="1">
      <c r="B2" s="12"/>
      <c r="C2" s="12"/>
      <c r="E2" s="27"/>
      <c r="F2" s="28" t="s">
        <v>33</v>
      </c>
      <c r="G2" s="28"/>
    </row>
    <row r="3" spans="1:7" ht="15.75" customHeight="1">
      <c r="B3" s="2"/>
      <c r="C3" s="2"/>
      <c r="D3" s="2"/>
      <c r="E3" s="5"/>
      <c r="G3" s="7"/>
    </row>
    <row r="4" spans="1:7" ht="15.75" customHeight="1">
      <c r="A4" s="20"/>
      <c r="B4" s="21" t="s">
        <v>35</v>
      </c>
      <c r="C4" s="21"/>
      <c r="D4" s="21"/>
      <c r="E4" s="21"/>
      <c r="F4" s="21"/>
      <c r="G4" s="14"/>
    </row>
    <row r="5" spans="1:7" ht="18.75" customHeight="1">
      <c r="A5" s="20"/>
      <c r="B5" s="26" t="s">
        <v>31</v>
      </c>
      <c r="C5" s="20"/>
      <c r="D5" s="20"/>
      <c r="E5" s="20"/>
      <c r="F5" s="2" t="s">
        <v>39</v>
      </c>
    </row>
    <row r="6" spans="1:7" ht="2.25" hidden="1" customHeight="1">
      <c r="A6" s="20"/>
      <c r="B6" s="20"/>
      <c r="C6" s="20"/>
      <c r="D6" s="20"/>
      <c r="E6" s="20"/>
      <c r="F6" s="22" t="s">
        <v>27</v>
      </c>
    </row>
    <row r="7" spans="1:7" ht="15.75" customHeight="1">
      <c r="A7" s="48" t="s">
        <v>5</v>
      </c>
      <c r="B7" s="48" t="s">
        <v>28</v>
      </c>
      <c r="C7" s="48" t="s">
        <v>29</v>
      </c>
      <c r="D7" s="53" t="s">
        <v>26</v>
      </c>
      <c r="E7" s="54"/>
      <c r="F7" s="55"/>
    </row>
    <row r="8" spans="1:7" s="3" customFormat="1" ht="15.75" customHeight="1">
      <c r="A8" s="49"/>
      <c r="B8" s="51"/>
      <c r="C8" s="49"/>
      <c r="D8" s="56" t="s">
        <v>30</v>
      </c>
      <c r="E8" s="56" t="s">
        <v>38</v>
      </c>
      <c r="F8" s="56"/>
      <c r="G8" s="15"/>
    </row>
    <row r="9" spans="1:7" s="3" customFormat="1" ht="43.5" customHeight="1">
      <c r="A9" s="50"/>
      <c r="B9" s="52"/>
      <c r="C9" s="50"/>
      <c r="D9" s="56"/>
      <c r="E9" s="24" t="s">
        <v>6</v>
      </c>
      <c r="F9" s="24" t="s">
        <v>16</v>
      </c>
      <c r="G9" s="15"/>
    </row>
    <row r="10" spans="1:7" s="3" customFormat="1" ht="27.75" customHeight="1">
      <c r="A10" s="29">
        <v>10000000</v>
      </c>
      <c r="B10" s="30" t="s">
        <v>7</v>
      </c>
      <c r="C10" s="40">
        <f t="shared" ref="C10:C26" si="0">D10+E10</f>
        <v>30000000</v>
      </c>
      <c r="D10" s="40">
        <f>D11+D16</f>
        <v>30000000</v>
      </c>
      <c r="E10" s="40">
        <f>E11+E16</f>
        <v>0</v>
      </c>
      <c r="F10" s="40">
        <f>F11+F16</f>
        <v>0</v>
      </c>
      <c r="G10" s="15"/>
    </row>
    <row r="11" spans="1:7" s="3" customFormat="1" ht="43.5" customHeight="1">
      <c r="A11" s="32">
        <v>11000000</v>
      </c>
      <c r="B11" s="33" t="s">
        <v>17</v>
      </c>
      <c r="C11" s="40">
        <f>D11+E11</f>
        <v>15000000</v>
      </c>
      <c r="D11" s="40">
        <f>D12+D14</f>
        <v>15000000</v>
      </c>
      <c r="E11" s="40">
        <f>E12+E14</f>
        <v>0</v>
      </c>
      <c r="F11" s="40">
        <f>F12+F14</f>
        <v>0</v>
      </c>
      <c r="G11" s="15"/>
    </row>
    <row r="12" spans="1:7" s="3" customFormat="1" ht="35.25" customHeight="1">
      <c r="A12" s="32">
        <v>11010000</v>
      </c>
      <c r="B12" s="33" t="s">
        <v>14</v>
      </c>
      <c r="C12" s="40">
        <f t="shared" si="0"/>
        <v>10000000</v>
      </c>
      <c r="D12" s="40">
        <f>D13</f>
        <v>10000000</v>
      </c>
      <c r="E12" s="40">
        <f>E13</f>
        <v>0</v>
      </c>
      <c r="F12" s="40">
        <f>F13</f>
        <v>0</v>
      </c>
      <c r="G12" s="15"/>
    </row>
    <row r="13" spans="1:7" s="3" customFormat="1" ht="58.5" customHeight="1">
      <c r="A13" s="37">
        <v>11010100</v>
      </c>
      <c r="B13" s="37" t="s">
        <v>0</v>
      </c>
      <c r="C13" s="42">
        <f t="shared" si="0"/>
        <v>10000000</v>
      </c>
      <c r="D13" s="42">
        <v>10000000</v>
      </c>
      <c r="E13" s="42">
        <v>0</v>
      </c>
      <c r="F13" s="42">
        <v>0</v>
      </c>
      <c r="G13" s="15"/>
    </row>
    <row r="14" spans="1:7" s="3" customFormat="1" ht="34.5" customHeight="1">
      <c r="A14" s="32">
        <v>11020000</v>
      </c>
      <c r="B14" s="33" t="s">
        <v>8</v>
      </c>
      <c r="C14" s="31">
        <f t="shared" si="0"/>
        <v>5000000</v>
      </c>
      <c r="D14" s="31">
        <f>D15</f>
        <v>5000000</v>
      </c>
      <c r="E14" s="31">
        <v>0</v>
      </c>
      <c r="F14" s="31">
        <v>0</v>
      </c>
      <c r="G14" s="15"/>
    </row>
    <row r="15" spans="1:7" s="3" customFormat="1" ht="37.5" customHeight="1">
      <c r="A15" s="37">
        <v>11020200</v>
      </c>
      <c r="B15" s="37" t="s">
        <v>19</v>
      </c>
      <c r="C15" s="31">
        <f t="shared" si="0"/>
        <v>5000000</v>
      </c>
      <c r="D15" s="35">
        <v>5000000</v>
      </c>
      <c r="E15" s="31">
        <v>0</v>
      </c>
      <c r="F15" s="31">
        <v>0</v>
      </c>
      <c r="G15" s="15"/>
    </row>
    <row r="16" spans="1:7" s="3" customFormat="1" ht="31.5" customHeight="1">
      <c r="A16" s="32">
        <v>18000000</v>
      </c>
      <c r="B16" s="38" t="s">
        <v>3</v>
      </c>
      <c r="C16" s="35">
        <f t="shared" si="0"/>
        <v>15000000</v>
      </c>
      <c r="D16" s="35">
        <f>D17</f>
        <v>15000000</v>
      </c>
      <c r="E16" s="35">
        <f>E17</f>
        <v>0</v>
      </c>
      <c r="F16" s="35">
        <f>F17</f>
        <v>0</v>
      </c>
      <c r="G16" s="15"/>
    </row>
    <row r="17" spans="1:7" s="3" customFormat="1" ht="29.25" customHeight="1">
      <c r="A17" s="32">
        <v>18050000</v>
      </c>
      <c r="B17" s="33" t="s">
        <v>4</v>
      </c>
      <c r="C17" s="35">
        <f t="shared" si="0"/>
        <v>15000000</v>
      </c>
      <c r="D17" s="35">
        <f>D18+D19</f>
        <v>15000000</v>
      </c>
      <c r="E17" s="35">
        <v>0</v>
      </c>
      <c r="F17" s="31">
        <v>0</v>
      </c>
      <c r="G17" s="15"/>
    </row>
    <row r="18" spans="1:7" s="3" customFormat="1" ht="27" customHeight="1">
      <c r="A18" s="43">
        <v>18050300</v>
      </c>
      <c r="B18" s="44" t="s">
        <v>12</v>
      </c>
      <c r="C18" s="34">
        <f t="shared" si="0"/>
        <v>9000000</v>
      </c>
      <c r="D18" s="41">
        <v>9000000</v>
      </c>
      <c r="E18" s="34">
        <v>0</v>
      </c>
      <c r="F18" s="31">
        <v>0</v>
      </c>
      <c r="G18" s="15"/>
    </row>
    <row r="19" spans="1:7" s="3" customFormat="1" ht="26.25" customHeight="1">
      <c r="A19" s="43">
        <v>18050400</v>
      </c>
      <c r="B19" s="44" t="s">
        <v>13</v>
      </c>
      <c r="C19" s="34">
        <f t="shared" si="0"/>
        <v>6000000</v>
      </c>
      <c r="D19" s="34">
        <v>6000000</v>
      </c>
      <c r="E19" s="34">
        <v>0</v>
      </c>
      <c r="F19" s="31">
        <v>0</v>
      </c>
      <c r="G19" s="15"/>
    </row>
    <row r="20" spans="1:7" s="3" customFormat="1" ht="32.25" customHeight="1">
      <c r="A20" s="29">
        <v>20000000</v>
      </c>
      <c r="B20" s="30" t="s">
        <v>9</v>
      </c>
      <c r="C20" s="35">
        <f t="shared" si="0"/>
        <v>11000000</v>
      </c>
      <c r="D20" s="35">
        <f t="shared" ref="D20:F21" si="1">D21</f>
        <v>0</v>
      </c>
      <c r="E20" s="35">
        <f t="shared" si="1"/>
        <v>11000000</v>
      </c>
      <c r="F20" s="35">
        <f t="shared" si="1"/>
        <v>11000000</v>
      </c>
      <c r="G20" s="15"/>
    </row>
    <row r="21" spans="1:7" s="3" customFormat="1" ht="39.75" customHeight="1">
      <c r="A21" s="32">
        <v>24110000</v>
      </c>
      <c r="B21" s="33" t="s">
        <v>1</v>
      </c>
      <c r="C21" s="31">
        <f t="shared" si="0"/>
        <v>11000000</v>
      </c>
      <c r="D21" s="31">
        <f t="shared" si="1"/>
        <v>0</v>
      </c>
      <c r="E21" s="31">
        <f t="shared" si="1"/>
        <v>11000000</v>
      </c>
      <c r="F21" s="31">
        <f t="shared" si="1"/>
        <v>11000000</v>
      </c>
      <c r="G21" s="15"/>
    </row>
    <row r="22" spans="1:7" s="3" customFormat="1" ht="45.75" customHeight="1">
      <c r="A22" s="36">
        <v>24170000</v>
      </c>
      <c r="B22" s="37" t="s">
        <v>37</v>
      </c>
      <c r="C22" s="34">
        <f>D22+E22</f>
        <v>11000000</v>
      </c>
      <c r="D22" s="34">
        <v>0</v>
      </c>
      <c r="E22" s="34">
        <v>11000000</v>
      </c>
      <c r="F22" s="34">
        <f>E22</f>
        <v>11000000</v>
      </c>
      <c r="G22" s="15"/>
    </row>
    <row r="23" spans="1:7" s="3" customFormat="1" ht="36" customHeight="1">
      <c r="A23" s="29">
        <v>30000000</v>
      </c>
      <c r="B23" s="30" t="s">
        <v>10</v>
      </c>
      <c r="C23" s="35">
        <f>D23+E23</f>
        <v>14750000</v>
      </c>
      <c r="D23" s="35">
        <f t="shared" ref="D23:F24" si="2">D24</f>
        <v>0</v>
      </c>
      <c r="E23" s="35">
        <f t="shared" si="2"/>
        <v>14750000</v>
      </c>
      <c r="F23" s="35">
        <f t="shared" si="2"/>
        <v>14750000</v>
      </c>
      <c r="G23" s="15"/>
    </row>
    <row r="24" spans="1:7" s="3" customFormat="1" ht="40.5" customHeight="1">
      <c r="A24" s="32">
        <v>31000000</v>
      </c>
      <c r="B24" s="33" t="s">
        <v>2</v>
      </c>
      <c r="C24" s="35">
        <f>D24+E24</f>
        <v>14750000</v>
      </c>
      <c r="D24" s="35">
        <f t="shared" si="2"/>
        <v>0</v>
      </c>
      <c r="E24" s="35">
        <f t="shared" si="2"/>
        <v>14750000</v>
      </c>
      <c r="F24" s="35">
        <f t="shared" si="2"/>
        <v>14750000</v>
      </c>
      <c r="G24" s="15"/>
    </row>
    <row r="25" spans="1:7" s="3" customFormat="1" ht="45.75" customHeight="1">
      <c r="A25" s="36">
        <v>31030000</v>
      </c>
      <c r="B25" s="37" t="s">
        <v>20</v>
      </c>
      <c r="C25" s="34">
        <f>D25+E25</f>
        <v>14750000</v>
      </c>
      <c r="D25" s="34">
        <v>0</v>
      </c>
      <c r="E25" s="34">
        <v>14750000</v>
      </c>
      <c r="F25" s="34">
        <f>E25</f>
        <v>14750000</v>
      </c>
      <c r="G25" s="15"/>
    </row>
    <row r="26" spans="1:7" ht="27.75" customHeight="1">
      <c r="A26" s="6">
        <v>40000000</v>
      </c>
      <c r="B26" s="10" t="s">
        <v>15</v>
      </c>
      <c r="C26" s="35">
        <f t="shared" si="0"/>
        <v>5533182</v>
      </c>
      <c r="D26" s="35">
        <f>D27+D29</f>
        <v>5533182</v>
      </c>
      <c r="E26" s="35">
        <v>0</v>
      </c>
      <c r="F26" s="35">
        <v>0</v>
      </c>
      <c r="G26" s="18"/>
    </row>
    <row r="27" spans="1:7" ht="36.75" customHeight="1">
      <c r="A27" s="32">
        <v>41030000</v>
      </c>
      <c r="B27" s="33" t="s">
        <v>23</v>
      </c>
      <c r="C27" s="35">
        <f t="shared" ref="C27:C35" si="3">D27+E27</f>
        <v>140672</v>
      </c>
      <c r="D27" s="35">
        <f>D28</f>
        <v>140672</v>
      </c>
      <c r="E27" s="35">
        <f>E28</f>
        <v>0</v>
      </c>
      <c r="F27" s="35">
        <f>F28</f>
        <v>0</v>
      </c>
      <c r="G27" s="18"/>
    </row>
    <row r="28" spans="1:7" ht="63" customHeight="1">
      <c r="A28" s="43">
        <v>41035600</v>
      </c>
      <c r="B28" s="37" t="s">
        <v>41</v>
      </c>
      <c r="C28" s="35">
        <f t="shared" si="3"/>
        <v>140672</v>
      </c>
      <c r="D28" s="35">
        <v>140672</v>
      </c>
      <c r="E28" s="35">
        <v>0</v>
      </c>
      <c r="F28" s="35">
        <v>0</v>
      </c>
      <c r="G28" s="18"/>
    </row>
    <row r="29" spans="1:7" ht="40.5" customHeight="1">
      <c r="A29" s="6">
        <v>41050000</v>
      </c>
      <c r="B29" s="10" t="s">
        <v>22</v>
      </c>
      <c r="C29" s="35">
        <f t="shared" si="3"/>
        <v>5392510</v>
      </c>
      <c r="D29" s="35">
        <f>D30+D31+D32</f>
        <v>5392510</v>
      </c>
      <c r="E29" s="35">
        <f>E31+E32</f>
        <v>0</v>
      </c>
      <c r="F29" s="35">
        <f>F31+F32</f>
        <v>0</v>
      </c>
      <c r="G29" s="19"/>
    </row>
    <row r="30" spans="1:7" ht="240.75" customHeight="1">
      <c r="A30" s="6">
        <v>41050500</v>
      </c>
      <c r="B30" s="37" t="s">
        <v>40</v>
      </c>
      <c r="C30" s="34">
        <f t="shared" si="3"/>
        <v>2624910</v>
      </c>
      <c r="D30" s="34">
        <v>2624910</v>
      </c>
      <c r="E30" s="34">
        <v>0</v>
      </c>
      <c r="F30" s="34">
        <v>0</v>
      </c>
      <c r="G30" s="19"/>
    </row>
    <row r="31" spans="1:7" ht="28.5" customHeight="1">
      <c r="A31" s="11">
        <v>41053900</v>
      </c>
      <c r="B31" s="37" t="s">
        <v>25</v>
      </c>
      <c r="C31" s="34">
        <f t="shared" si="3"/>
        <v>50000</v>
      </c>
      <c r="D31" s="34">
        <v>50000</v>
      </c>
      <c r="E31" s="34">
        <v>0</v>
      </c>
      <c r="F31" s="34">
        <v>0</v>
      </c>
      <c r="G31" s="19"/>
    </row>
    <row r="32" spans="1:7" ht="58.5" customHeight="1">
      <c r="A32" s="11">
        <v>41055000</v>
      </c>
      <c r="B32" s="37" t="s">
        <v>36</v>
      </c>
      <c r="C32" s="34">
        <f t="shared" si="3"/>
        <v>2717600</v>
      </c>
      <c r="D32" s="34">
        <v>2717600</v>
      </c>
      <c r="E32" s="34">
        <v>0</v>
      </c>
      <c r="F32" s="34">
        <v>0</v>
      </c>
      <c r="G32" s="17"/>
    </row>
    <row r="33" spans="1:7" ht="24.75" customHeight="1">
      <c r="A33" s="29">
        <v>50000000</v>
      </c>
      <c r="B33" s="29" t="s">
        <v>11</v>
      </c>
      <c r="C33" s="35">
        <f t="shared" si="3"/>
        <v>510000</v>
      </c>
      <c r="D33" s="35">
        <v>0</v>
      </c>
      <c r="E33" s="35">
        <f>E34</f>
        <v>510000</v>
      </c>
      <c r="F33" s="35">
        <f>F34</f>
        <v>0</v>
      </c>
      <c r="G33" s="17"/>
    </row>
    <row r="34" spans="1:7" ht="50.25" customHeight="1">
      <c r="A34" s="43">
        <v>50110000</v>
      </c>
      <c r="B34" s="37" t="s">
        <v>21</v>
      </c>
      <c r="C34" s="34">
        <f t="shared" si="3"/>
        <v>510000</v>
      </c>
      <c r="D34" s="34">
        <v>0</v>
      </c>
      <c r="E34" s="34">
        <v>510000</v>
      </c>
      <c r="F34" s="34">
        <v>0</v>
      </c>
      <c r="G34" s="17"/>
    </row>
    <row r="35" spans="1:7" ht="15.75" customHeight="1">
      <c r="A35" s="45" t="s">
        <v>24</v>
      </c>
      <c r="B35" s="46"/>
      <c r="C35" s="35">
        <f t="shared" si="3"/>
        <v>61793182</v>
      </c>
      <c r="D35" s="39">
        <f>D10+D20+D26+D33</f>
        <v>35533182</v>
      </c>
      <c r="E35" s="39">
        <f>E10+E20+E23+E26+E33</f>
        <v>26260000</v>
      </c>
      <c r="F35" s="39">
        <f>F10+F20+F23+F26+F33</f>
        <v>25750000</v>
      </c>
      <c r="G35" s="16"/>
    </row>
    <row r="36" spans="1:7" ht="56.25" customHeight="1">
      <c r="A36" s="23"/>
      <c r="B36" s="23" t="s">
        <v>18</v>
      </c>
      <c r="C36" s="23"/>
      <c r="D36" s="23"/>
      <c r="E36" s="23"/>
      <c r="F36" s="23" t="s">
        <v>34</v>
      </c>
    </row>
    <row r="37" spans="1:7" ht="15.75" customHeight="1">
      <c r="A37" s="47"/>
      <c r="B37" s="47"/>
      <c r="C37" s="47"/>
      <c r="D37" s="47"/>
      <c r="E37" s="47"/>
      <c r="F37" s="47"/>
      <c r="G37" s="13"/>
    </row>
    <row r="39" spans="1:7" ht="15.75" customHeight="1">
      <c r="C39" s="25"/>
      <c r="D39" s="4"/>
      <c r="E39" s="4"/>
      <c r="F39" s="4"/>
    </row>
    <row r="40" spans="1:7" ht="15.75" customHeight="1">
      <c r="C40" s="25"/>
      <c r="D40" s="8"/>
      <c r="E40" s="8"/>
    </row>
    <row r="41" spans="1:7" ht="15.75" customHeight="1">
      <c r="C41" s="25"/>
    </row>
    <row r="53" spans="4:4" ht="15.75" customHeight="1">
      <c r="D53" s="9"/>
    </row>
  </sheetData>
  <mergeCells count="8">
    <mergeCell ref="A35:B35"/>
    <mergeCell ref="A37:F37"/>
    <mergeCell ref="A7:A9"/>
    <mergeCell ref="B7:B9"/>
    <mergeCell ref="C7:C9"/>
    <mergeCell ref="D7:F7"/>
    <mergeCell ref="D8:D9"/>
    <mergeCell ref="E8:F8"/>
  </mergeCells>
  <printOptions horizontalCentered="1"/>
  <pageMargins left="0.39370078740157483" right="0.39370078740157483" top="0.78740157480314965" bottom="1.5748031496062993" header="0.51181102362204722" footer="0.51181102362204722"/>
  <pageSetup paperSize="9" scale="69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Дод-1</vt:lpstr>
      <vt:lpstr>'Дод-1'!Область_печати</vt:lpstr>
    </vt:vector>
  </TitlesOfParts>
  <Company>FINVIDDIL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d03-Hariv</cp:lastModifiedBy>
  <cp:lastPrinted>2021-07-14T13:37:11Z</cp:lastPrinted>
  <dcterms:created xsi:type="dcterms:W3CDTF">2003-06-09T04:10:15Z</dcterms:created>
  <dcterms:modified xsi:type="dcterms:W3CDTF">2021-07-15T05:13:32Z</dcterms:modified>
</cp:coreProperties>
</file>