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20730" windowHeight="11760"/>
  </bookViews>
  <sheets>
    <sheet name="d-8" sheetId="1" r:id="rId1"/>
  </sheets>
  <definedNames>
    <definedName name="Z_05547273_F21D_45AD_8326_53CA31686468_.wvu.Rows" localSheetId="0" hidden="1">'d-8'!$18:$18</definedName>
  </definedNames>
  <calcPr calcId="124519" refMode="R1C1"/>
</workbook>
</file>

<file path=xl/calcChain.xml><?xml version="1.0" encoding="utf-8"?>
<calcChain xmlns="http://schemas.openxmlformats.org/spreadsheetml/2006/main">
  <c r="C12" i="1"/>
  <c r="B12"/>
  <c r="D28"/>
  <c r="D27"/>
  <c r="D26"/>
  <c r="D25"/>
  <c r="D24"/>
  <c r="D23"/>
  <c r="D22"/>
  <c r="D21"/>
  <c r="C19"/>
  <c r="B19"/>
  <c r="D18"/>
  <c r="D17"/>
  <c r="D16"/>
  <c r="D15"/>
  <c r="D14"/>
  <c r="F13"/>
  <c r="C13"/>
  <c r="E18" s="1"/>
  <c r="B13"/>
  <c r="E19" l="1"/>
  <c r="D13"/>
  <c r="D19"/>
  <c r="D12"/>
  <c r="E14"/>
  <c r="E15"/>
  <c r="E16"/>
  <c r="E17"/>
  <c r="E21"/>
  <c r="E22"/>
  <c r="E23"/>
  <c r="E24"/>
  <c r="E25"/>
  <c r="E26"/>
  <c r="E27"/>
  <c r="E28"/>
</calcChain>
</file>

<file path=xl/sharedStrings.xml><?xml version="1.0" encoding="utf-8"?>
<sst xmlns="http://schemas.openxmlformats.org/spreadsheetml/2006/main" count="31" uniqueCount="31">
  <si>
    <t>Додаток 8</t>
  </si>
  <si>
    <t>до рішення виконавчого комітету</t>
  </si>
  <si>
    <t>ДАНІ</t>
  </si>
  <si>
    <t xml:space="preserve">про використання бюджетних коштів </t>
  </si>
  <si>
    <t>тис.грн.</t>
  </si>
  <si>
    <t>Назва видатків</t>
  </si>
  <si>
    <t>Виконання, %</t>
  </si>
  <si>
    <t>Відсотки до загальних видатків на установи культури</t>
  </si>
  <si>
    <t>ВСЬОГО</t>
  </si>
  <si>
    <t>По установах культури, в т.ч.:</t>
  </si>
  <si>
    <t>Оплата праці</t>
  </si>
  <si>
    <t>Нарахування на зарплату</t>
  </si>
  <si>
    <t>Придбання  товарів  та  послуг</t>
  </si>
  <si>
    <t>Оплата послуг крім комунальних</t>
  </si>
  <si>
    <t xml:space="preserve">Видатки на відрядження </t>
  </si>
  <si>
    <t>Оплата комунальних послуг та енергоносіїв-всього</t>
  </si>
  <si>
    <t>в т. ч.</t>
  </si>
  <si>
    <t xml:space="preserve"> - оплата теплопостачання</t>
  </si>
  <si>
    <t xml:space="preserve"> - оплата водопостачання</t>
  </si>
  <si>
    <t xml:space="preserve"> - оплата електроенергії</t>
  </si>
  <si>
    <t>- оплата газопостачання</t>
  </si>
  <si>
    <t>- оплата інших енергоносіїв та інших комунальних послуг</t>
  </si>
  <si>
    <t>Інші поточні видатки</t>
  </si>
  <si>
    <t>Заходи по культурі</t>
  </si>
  <si>
    <t>Кінематографія</t>
  </si>
  <si>
    <t>Міський голова                                                                                             С.В. Надал</t>
  </si>
  <si>
    <t>Сергій НАДАЛ</t>
  </si>
  <si>
    <t xml:space="preserve">  </t>
  </si>
  <si>
    <t>по закладах культури за  за  І-ший квартал 2021 рік.</t>
  </si>
  <si>
    <t>Уточнений план на  2021р.</t>
  </si>
  <si>
    <t>Фактично  використано за  І-ший квартал 2021 р.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</si>
</sst>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2"/>
      <name val="Times New Roman Cyr"/>
      <charset val="204"/>
    </font>
    <font>
      <sz val="12"/>
      <color indexed="10"/>
      <name val="Times New Roman Cyr"/>
      <family val="1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1"/>
      <name val="Times New Roman Cyr"/>
      <charset val="204"/>
    </font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9">
    <xf numFmtId="0" fontId="0" fillId="0" borderId="0" xfId="0"/>
    <xf numFmtId="164" fontId="0" fillId="0" borderId="0" xfId="0" applyNumberFormat="1" applyAlignment="1"/>
    <xf numFmtId="0" fontId="2" fillId="0" borderId="0" xfId="0" applyFont="1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3" fillId="0" borderId="0" xfId="0" applyNumberFormat="1" applyFont="1" applyAlignment="1">
      <alignment horizontal="center"/>
    </xf>
    <xf numFmtId="164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5" fontId="4" fillId="0" borderId="5" xfId="0" applyNumberFormat="1" applyFont="1" applyBorder="1" applyAlignment="1" applyProtection="1">
      <alignment horizontal="center" vertical="center"/>
      <protection locked="0"/>
    </xf>
    <xf numFmtId="165" fontId="6" fillId="0" borderId="5" xfId="0" applyNumberFormat="1" applyFont="1" applyBorder="1" applyAlignment="1">
      <alignment horizontal="center" vertical="center"/>
    </xf>
    <xf numFmtId="165" fontId="6" fillId="0" borderId="0" xfId="0" applyNumberFormat="1" applyFont="1" applyAlignment="1">
      <alignment horizontal="center"/>
    </xf>
    <xf numFmtId="164" fontId="4" fillId="0" borderId="6" xfId="0" applyNumberFormat="1" applyFont="1" applyBorder="1" applyAlignment="1" applyProtection="1">
      <alignment horizontal="center" vertical="center"/>
      <protection locked="0"/>
    </xf>
    <xf numFmtId="0" fontId="2" fillId="0" borderId="0" xfId="0" applyFont="1"/>
    <xf numFmtId="165" fontId="0" fillId="0" borderId="5" xfId="0" applyNumberFormat="1" applyFont="1" applyBorder="1" applyAlignment="1">
      <alignment horizontal="center" vertical="center"/>
    </xf>
    <xf numFmtId="165" fontId="0" fillId="0" borderId="5" xfId="0" applyNumberFormat="1" applyFont="1" applyBorder="1" applyAlignment="1" applyProtection="1">
      <alignment horizontal="center" vertical="center"/>
      <protection locked="0"/>
    </xf>
    <xf numFmtId="164" fontId="4" fillId="0" borderId="6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165" fontId="2" fillId="0" borderId="5" xfId="0" applyNumberFormat="1" applyFont="1" applyBorder="1" applyAlignment="1" applyProtection="1">
      <alignment horizontal="center" vertical="center"/>
      <protection locked="0"/>
    </xf>
    <xf numFmtId="164" fontId="2" fillId="0" borderId="6" xfId="0" applyNumberFormat="1" applyFont="1" applyBorder="1" applyAlignment="1" applyProtection="1">
      <alignment horizontal="center" vertical="center"/>
      <protection locked="0"/>
    </xf>
    <xf numFmtId="164" fontId="2" fillId="0" borderId="6" xfId="0" quotePrefix="1" applyNumberFormat="1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/>
    </xf>
    <xf numFmtId="0" fontId="10" fillId="0" borderId="0" xfId="0" applyFont="1"/>
    <xf numFmtId="49" fontId="9" fillId="0" borderId="4" xfId="0" applyNumberFormat="1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164" fontId="4" fillId="0" borderId="6" xfId="0" quotePrefix="1" applyNumberFormat="1" applyFont="1" applyBorder="1" applyAlignment="1" applyProtection="1">
      <alignment horizontal="center" vertical="center"/>
      <protection locked="0"/>
    </xf>
    <xf numFmtId="0" fontId="4" fillId="0" borderId="0" xfId="0" applyFont="1"/>
    <xf numFmtId="164" fontId="4" fillId="0" borderId="0" xfId="0" quotePrefix="1" applyNumberFormat="1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left" vertical="center" wrapText="1"/>
    </xf>
    <xf numFmtId="164" fontId="4" fillId="0" borderId="0" xfId="0" applyNumberFormat="1" applyFont="1" applyBorder="1" applyAlignment="1" applyProtection="1">
      <alignment horizontal="center" vertical="center"/>
      <protection locked="0"/>
    </xf>
    <xf numFmtId="164" fontId="4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/>
    <xf numFmtId="164" fontId="3" fillId="0" borderId="0" xfId="0" applyNumberFormat="1" applyFont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3"/>
  <sheetViews>
    <sheetView tabSelected="1" showRuler="0" view="pageBreakPreview" topLeftCell="A19" zoomScaleNormal="75" zoomScaleSheetLayoutView="100" workbookViewId="0">
      <selection activeCell="K26" sqref="K26"/>
    </sheetView>
  </sheetViews>
  <sheetFormatPr defaultRowHeight="15.75"/>
  <cols>
    <col min="1" max="1" width="23.125" customWidth="1"/>
    <col min="2" max="2" width="16.125" customWidth="1"/>
    <col min="3" max="3" width="15.375" customWidth="1"/>
    <col min="4" max="4" width="11.875" customWidth="1"/>
    <col min="5" max="5" width="15.375" style="6" customWidth="1"/>
    <col min="6" max="6" width="0.125" customWidth="1"/>
  </cols>
  <sheetData>
    <row r="1" spans="1:7">
      <c r="B1" s="1"/>
      <c r="C1" s="1"/>
      <c r="D1" s="1"/>
      <c r="E1" s="2" t="s">
        <v>0</v>
      </c>
      <c r="F1" s="2"/>
    </row>
    <row r="2" spans="1:7">
      <c r="B2" s="3"/>
      <c r="C2" s="3"/>
      <c r="D2" s="3"/>
      <c r="E2" s="4" t="s">
        <v>1</v>
      </c>
      <c r="F2" s="2"/>
    </row>
    <row r="3" spans="1:7">
      <c r="B3" s="1"/>
      <c r="C3" s="1"/>
      <c r="D3" s="1"/>
      <c r="E3" s="4"/>
    </row>
    <row r="4" spans="1:7">
      <c r="B4" s="1"/>
      <c r="C4" s="1"/>
      <c r="D4" s="1"/>
      <c r="E4" s="4"/>
    </row>
    <row r="5" spans="1:7">
      <c r="B5" s="1"/>
      <c r="C5" s="1"/>
      <c r="D5" s="1"/>
      <c r="E5" s="4"/>
    </row>
    <row r="6" spans="1:7" ht="18.75">
      <c r="A6" s="38" t="s">
        <v>2</v>
      </c>
      <c r="B6" s="38"/>
      <c r="C6" s="38"/>
      <c r="D6" s="38"/>
      <c r="E6" s="38"/>
      <c r="F6" s="38"/>
    </row>
    <row r="7" spans="1:7" ht="18.75">
      <c r="A7" s="38" t="s">
        <v>3</v>
      </c>
      <c r="B7" s="38"/>
      <c r="C7" s="38"/>
      <c r="D7" s="38"/>
      <c r="E7" s="38"/>
      <c r="F7" s="38"/>
    </row>
    <row r="8" spans="1:7" ht="18.75">
      <c r="A8" s="38" t="s">
        <v>28</v>
      </c>
      <c r="B8" s="38"/>
      <c r="C8" s="38"/>
      <c r="D8" s="38"/>
      <c r="E8" s="38"/>
      <c r="F8" s="38"/>
    </row>
    <row r="9" spans="1:7" ht="18.75">
      <c r="A9" s="5"/>
      <c r="B9" s="5"/>
      <c r="C9" s="5"/>
      <c r="D9" s="5"/>
      <c r="E9" s="5"/>
      <c r="F9" s="5"/>
    </row>
    <row r="10" spans="1:7" ht="16.5" thickBot="1">
      <c r="F10" s="2" t="s">
        <v>4</v>
      </c>
    </row>
    <row r="11" spans="1:7" ht="78.75">
      <c r="A11" s="7" t="s">
        <v>5</v>
      </c>
      <c r="B11" s="8" t="s">
        <v>29</v>
      </c>
      <c r="C11" s="8" t="s">
        <v>30</v>
      </c>
      <c r="D11" s="8" t="s">
        <v>6</v>
      </c>
      <c r="E11" s="9" t="s">
        <v>7</v>
      </c>
      <c r="F11" s="10"/>
    </row>
    <row r="12" spans="1:7">
      <c r="A12" s="11" t="s">
        <v>8</v>
      </c>
      <c r="B12" s="12">
        <f>B13+B27+B28+B26</f>
        <v>33362.699999999997</v>
      </c>
      <c r="C12" s="12">
        <f>C13+C27+C28+C26</f>
        <v>6924.9289999999992</v>
      </c>
      <c r="D12" s="13">
        <f>C12/B12*100</f>
        <v>20.7565005230392</v>
      </c>
      <c r="E12" s="14"/>
      <c r="F12" s="15"/>
      <c r="G12" s="16"/>
    </row>
    <row r="13" spans="1:7" s="20" customFormat="1" ht="28.5">
      <c r="A13" s="11" t="s">
        <v>9</v>
      </c>
      <c r="B13" s="12">
        <f>B14+B15+B16+B18+B19+B17</f>
        <v>30856.1</v>
      </c>
      <c r="C13" s="12">
        <f>C14+C15+C16+C18+C19++C17</f>
        <v>6843.6159999999991</v>
      </c>
      <c r="D13" s="17">
        <f>C13/B13*100</f>
        <v>22.179134757795051</v>
      </c>
      <c r="E13" s="18">
        <v>100</v>
      </c>
      <c r="F13" s="19" t="e">
        <f>SUM(F14:F19)+#REF!</f>
        <v>#REF!</v>
      </c>
      <c r="G13" s="16"/>
    </row>
    <row r="14" spans="1:7" ht="18" customHeight="1">
      <c r="A14" s="21" t="s">
        <v>10</v>
      </c>
      <c r="B14" s="22">
        <v>21713.599999999999</v>
      </c>
      <c r="C14" s="22">
        <v>4897.3649999999998</v>
      </c>
      <c r="D14" s="17">
        <f t="shared" ref="D14:D25" si="0">C14/B14*100</f>
        <v>22.554366848426792</v>
      </c>
      <c r="E14" s="17">
        <f>C14/C12*100</f>
        <v>70.720797281820509</v>
      </c>
      <c r="F14" s="23"/>
      <c r="G14" s="16"/>
    </row>
    <row r="15" spans="1:7">
      <c r="A15" s="21" t="s">
        <v>11</v>
      </c>
      <c r="B15" s="22">
        <v>4781.3999999999996</v>
      </c>
      <c r="C15" s="22">
        <v>1075.5509999999999</v>
      </c>
      <c r="D15" s="17">
        <f t="shared" si="0"/>
        <v>22.494478604592796</v>
      </c>
      <c r="E15" s="17">
        <f>C15/C12*100</f>
        <v>15.531581623436139</v>
      </c>
      <c r="F15" s="23"/>
      <c r="G15" s="16"/>
    </row>
    <row r="16" spans="1:7" ht="30">
      <c r="A16" s="21" t="s">
        <v>12</v>
      </c>
      <c r="B16" s="22">
        <v>758.1</v>
      </c>
      <c r="C16" s="22">
        <v>116.7</v>
      </c>
      <c r="D16" s="17">
        <f t="shared" si="0"/>
        <v>15.393747526711515</v>
      </c>
      <c r="E16" s="17">
        <f>C16/C12*100</f>
        <v>1.6852158339818359</v>
      </c>
      <c r="F16" s="24"/>
      <c r="G16" s="16"/>
    </row>
    <row r="17" spans="1:9" ht="26.25" customHeight="1">
      <c r="A17" s="21" t="s">
        <v>13</v>
      </c>
      <c r="B17" s="22">
        <v>1173.8</v>
      </c>
      <c r="C17" s="22">
        <v>141.6</v>
      </c>
      <c r="D17" s="17">
        <f t="shared" si="0"/>
        <v>12.063383881410802</v>
      </c>
      <c r="E17" s="17">
        <f>C17/C12*100</f>
        <v>2.0447863075563664</v>
      </c>
      <c r="F17" s="24"/>
      <c r="G17" s="16"/>
    </row>
    <row r="18" spans="1:9" ht="26.25" hidden="1" customHeight="1">
      <c r="A18" s="21" t="s">
        <v>14</v>
      </c>
      <c r="B18" s="22"/>
      <c r="C18" s="22"/>
      <c r="D18" s="17" t="e">
        <f t="shared" si="0"/>
        <v>#DIV/0!</v>
      </c>
      <c r="E18" s="17">
        <f>C18/C13*100</f>
        <v>0</v>
      </c>
      <c r="F18" s="24"/>
      <c r="G18" s="16"/>
    </row>
    <row r="19" spans="1:9" ht="30">
      <c r="A19" s="21" t="s">
        <v>15</v>
      </c>
      <c r="B19" s="22">
        <f>SUM(B21:B25)</f>
        <v>2429.1999999999998</v>
      </c>
      <c r="C19" s="22">
        <f>SUM(C21:C25)</f>
        <v>612.4</v>
      </c>
      <c r="D19" s="17">
        <f t="shared" si="0"/>
        <v>25.209945661123008</v>
      </c>
      <c r="E19" s="17">
        <f>C19/C12*100</f>
        <v>8.8434119685559232</v>
      </c>
      <c r="F19" s="24"/>
      <c r="G19" s="16"/>
    </row>
    <row r="20" spans="1:9" s="27" customFormat="1">
      <c r="A20" s="25" t="s">
        <v>16</v>
      </c>
      <c r="B20" s="22"/>
      <c r="C20" s="22"/>
      <c r="D20" s="17"/>
      <c r="E20" s="17"/>
      <c r="F20" s="26"/>
      <c r="I20"/>
    </row>
    <row r="21" spans="1:9" s="27" customFormat="1" ht="30">
      <c r="A21" s="25" t="s">
        <v>17</v>
      </c>
      <c r="B21" s="22">
        <v>1128.3</v>
      </c>
      <c r="C21" s="22">
        <v>299</v>
      </c>
      <c r="D21" s="17">
        <f t="shared" si="0"/>
        <v>26.50004431445538</v>
      </c>
      <c r="E21" s="17">
        <f>C21/C12*100</f>
        <v>4.3177337991479776</v>
      </c>
      <c r="F21" s="23"/>
    </row>
    <row r="22" spans="1:9" s="27" customFormat="1" ht="30">
      <c r="A22" s="25" t="s">
        <v>18</v>
      </c>
      <c r="B22" s="22">
        <v>76.2</v>
      </c>
      <c r="C22" s="22">
        <v>12.6</v>
      </c>
      <c r="D22" s="17">
        <f t="shared" si="0"/>
        <v>16.535433070866141</v>
      </c>
      <c r="E22" s="17">
        <f>C22/C12*100</f>
        <v>0.18195132397747329</v>
      </c>
      <c r="F22" s="23"/>
    </row>
    <row r="23" spans="1:9" s="27" customFormat="1">
      <c r="A23" s="25" t="s">
        <v>19</v>
      </c>
      <c r="B23" s="22">
        <v>605.70000000000005</v>
      </c>
      <c r="C23" s="22">
        <v>106</v>
      </c>
      <c r="D23" s="17">
        <f t="shared" si="0"/>
        <v>17.50041274558362</v>
      </c>
      <c r="E23" s="17">
        <f>C23/C12*100</f>
        <v>1.5307016144136643</v>
      </c>
      <c r="F23" s="23"/>
    </row>
    <row r="24" spans="1:9" s="27" customFormat="1">
      <c r="A24" s="28" t="s">
        <v>20</v>
      </c>
      <c r="B24" s="22">
        <v>582.4</v>
      </c>
      <c r="C24" s="22">
        <v>187.4</v>
      </c>
      <c r="D24" s="17">
        <f t="shared" si="0"/>
        <v>32.177197802197803</v>
      </c>
      <c r="E24" s="17">
        <f>C24/C12*100</f>
        <v>2.7061649296332138</v>
      </c>
      <c r="F24" s="23"/>
    </row>
    <row r="25" spans="1:9" s="27" customFormat="1" ht="45">
      <c r="A25" s="28" t="s">
        <v>21</v>
      </c>
      <c r="B25" s="22">
        <v>36.6</v>
      </c>
      <c r="C25" s="22">
        <v>7.4</v>
      </c>
      <c r="D25" s="17">
        <f t="shared" si="0"/>
        <v>20.21857923497268</v>
      </c>
      <c r="E25" s="17">
        <f>C25/C12*100</f>
        <v>0.10686030138359542</v>
      </c>
      <c r="F25" s="23"/>
    </row>
    <row r="26" spans="1:9" s="27" customFormat="1">
      <c r="A26" s="29" t="s">
        <v>22</v>
      </c>
      <c r="B26" s="22">
        <v>1.6</v>
      </c>
      <c r="C26" s="22">
        <v>1.2999999999999999E-2</v>
      </c>
      <c r="D26" s="17">
        <f>C26/B26*100</f>
        <v>0.81249999999999989</v>
      </c>
      <c r="E26" s="17">
        <f>C26/C12*100</f>
        <v>1.8772755648469467E-4</v>
      </c>
      <c r="F26" s="24"/>
    </row>
    <row r="27" spans="1:9" s="31" customFormat="1" ht="19.5" customHeight="1">
      <c r="A27" s="11" t="s">
        <v>23</v>
      </c>
      <c r="B27" s="12">
        <v>2405</v>
      </c>
      <c r="C27" s="12">
        <v>81.3</v>
      </c>
      <c r="D27" s="13">
        <f>C27/B27*100</f>
        <v>3.3804573804573801</v>
      </c>
      <c r="E27" s="13">
        <f>C27/C12*100</f>
        <v>1.1740192570927444</v>
      </c>
      <c r="F27" s="30">
        <v>0</v>
      </c>
    </row>
    <row r="28" spans="1:9" s="31" customFormat="1" ht="19.5" customHeight="1">
      <c r="A28" s="11" t="s">
        <v>24</v>
      </c>
      <c r="B28" s="12">
        <v>100</v>
      </c>
      <c r="C28" s="12"/>
      <c r="D28" s="13">
        <f>C28/B28*100</f>
        <v>0</v>
      </c>
      <c r="E28" s="13">
        <f>C28/C12*100</f>
        <v>0</v>
      </c>
      <c r="F28" s="30"/>
    </row>
    <row r="29" spans="1:9">
      <c r="A29" s="33"/>
      <c r="B29" s="34"/>
      <c r="C29" s="34"/>
      <c r="D29" s="35"/>
      <c r="E29" s="35"/>
      <c r="F29" s="32"/>
      <c r="G29" s="16"/>
    </row>
    <row r="30" spans="1:9">
      <c r="A30" s="36" t="s">
        <v>25</v>
      </c>
      <c r="B30" s="36"/>
      <c r="D30" t="s">
        <v>26</v>
      </c>
    </row>
    <row r="31" spans="1:9">
      <c r="A31" s="36"/>
      <c r="B31" s="36"/>
      <c r="D31" s="37"/>
    </row>
    <row r="33" spans="4:4">
      <c r="D33" t="s">
        <v>27</v>
      </c>
    </row>
  </sheetData>
  <mergeCells count="3">
    <mergeCell ref="A6:F6"/>
    <mergeCell ref="A7:F7"/>
    <mergeCell ref="A8:F8"/>
  </mergeCells>
  <pageMargins left="0.74803149606299213" right="0.74803149606299213" top="0.19685039370078741" bottom="0.59055118110236227" header="0.51181102362204722" footer="0.51181102362204722"/>
  <pageSetup paperSize="9" scale="85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d-8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08_doh4</cp:lastModifiedBy>
  <cp:lastPrinted>2021-04-22T08:04:29Z</cp:lastPrinted>
  <dcterms:created xsi:type="dcterms:W3CDTF">2021-02-10T13:55:16Z</dcterms:created>
  <dcterms:modified xsi:type="dcterms:W3CDTF">2021-04-22T09:17:48Z</dcterms:modified>
</cp:coreProperties>
</file>