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835" windowHeight="10515"/>
  </bookViews>
  <sheets>
    <sheet name="d-3" sheetId="1" r:id="rId1"/>
  </sheets>
  <definedNames>
    <definedName name="Z_8D009444_944E_4AE6_B124_72B770E7B72F_.wvu.Rows" localSheetId="0" hidden="1">'d-3'!$28:$28</definedName>
  </definedNames>
  <calcPr calcId="162913" refMode="R1C1"/>
</workbook>
</file>

<file path=xl/calcChain.xml><?xml version="1.0" encoding="utf-8"?>
<calcChain xmlns="http://schemas.openxmlformats.org/spreadsheetml/2006/main">
  <c r="E28" i="1"/>
  <c r="D28"/>
  <c r="E27"/>
  <c r="D27"/>
  <c r="E26"/>
  <c r="D26"/>
  <c r="E25"/>
  <c r="D25"/>
  <c r="E24"/>
  <c r="D24"/>
  <c r="E23"/>
  <c r="D23"/>
  <c r="E22"/>
  <c r="D22"/>
  <c r="D20" s="1"/>
  <c r="C20"/>
  <c r="B20"/>
  <c r="B10" s="1"/>
  <c r="E19"/>
  <c r="D19"/>
  <c r="E18"/>
  <c r="D18"/>
  <c r="E17"/>
  <c r="D17"/>
  <c r="E16"/>
  <c r="D16"/>
  <c r="D15"/>
  <c r="C14"/>
  <c r="B14"/>
  <c r="E13"/>
  <c r="D13"/>
  <c r="E12"/>
  <c r="D12"/>
  <c r="C10"/>
  <c r="F28" s="1"/>
  <c r="E20" l="1"/>
  <c r="E14"/>
  <c r="D10"/>
  <c r="F12"/>
  <c r="D14"/>
  <c r="F14"/>
  <c r="F16"/>
  <c r="F18"/>
  <c r="F20"/>
  <c r="F23"/>
  <c r="F25"/>
  <c r="F27"/>
  <c r="E10"/>
  <c r="F13"/>
  <c r="F17"/>
  <c r="F19"/>
  <c r="F22"/>
  <c r="F24"/>
  <c r="F26"/>
</calcChain>
</file>

<file path=xl/sharedStrings.xml><?xml version="1.0" encoding="utf-8"?>
<sst xmlns="http://schemas.openxmlformats.org/spreadsheetml/2006/main" count="32" uniqueCount="32">
  <si>
    <t>Додаток 3</t>
  </si>
  <si>
    <t>до рішення виконавчого комітету</t>
  </si>
  <si>
    <t>ДАНІ</t>
  </si>
  <si>
    <t>тис. грн.</t>
  </si>
  <si>
    <t>Назва видатків</t>
  </si>
  <si>
    <t>Відхилення +;-</t>
  </si>
  <si>
    <t>% виконання</t>
  </si>
  <si>
    <t>Відсотки до заг-х видатків на органи управління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</si>
  <si>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</si>
  <si>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</si>
  <si>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</si>
  <si>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</si>
  <si>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предметів постачання  та матеріалів</t>
  </si>
  <si>
    <t xml:space="preserve">З них: </t>
  </si>
  <si>
    <t xml:space="preserve"> - предмети, матеріали, обладнання та інвентар</t>
  </si>
  <si>
    <t xml:space="preserve"> - оплата послуг (крім комунальних)</t>
  </si>
  <si>
    <t xml:space="preserve"> - інші видатки </t>
  </si>
  <si>
    <t>Видатки на відрядження</t>
  </si>
  <si>
    <t xml:space="preserve">Оплата комунальних послуг та енергоносіїв 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</si>
  <si>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</si>
  <si>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</si>
  <si>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</si>
  <si>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</si>
  <si>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</si>
  <si>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 оплата інших енергоносіїв та інших комунальних послуг</t>
  </si>
  <si>
    <t>Окремі заходи по реалізації державних(регіональних) програм, не віднесені до заходів розвитку</t>
  </si>
  <si>
    <t>Інші поточні видатки</t>
  </si>
  <si>
    <t>Міський голова</t>
  </si>
  <si>
    <t>Сергій НАДАЛ</t>
  </si>
  <si>
    <t>про використання бюджетних коштів на утримання органів місцевого самоврядування                                           за  І-ший квартал 2021р. по загальному фонду</t>
  </si>
  <si>
    <t>Уточнений план на  2021р.</t>
  </si>
  <si>
    <t>Фактично використано за І-ший квартал 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</si>
</sst>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164" fontId="4" fillId="0" borderId="4" xfId="0" applyNumberFormat="1" applyFont="1" applyBorder="1" applyProtection="1">
      <protection locked="0"/>
    </xf>
    <xf numFmtId="164" fontId="5" fillId="0" borderId="4" xfId="0" applyNumberFormat="1" applyFont="1" applyBorder="1"/>
    <xf numFmtId="0" fontId="3" fillId="0" borderId="3" xfId="0" applyFont="1" applyBorder="1" applyAlignment="1">
      <alignment wrapText="1"/>
    </xf>
    <xf numFmtId="164" fontId="3" fillId="0" borderId="4" xfId="0" applyNumberFormat="1" applyFont="1" applyBorder="1" applyProtection="1">
      <protection locked="0"/>
    </xf>
    <xf numFmtId="164" fontId="3" fillId="0" borderId="4" xfId="0" applyNumberFormat="1" applyFont="1" applyBorder="1"/>
    <xf numFmtId="164" fontId="2" fillId="0" borderId="4" xfId="0" applyNumberFormat="1" applyFont="1" applyBorder="1"/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 shrinkToFit="1"/>
    </xf>
    <xf numFmtId="0" fontId="6" fillId="0" borderId="3" xfId="0" applyFont="1" applyBorder="1" applyAlignment="1">
      <alignment vertical="top" wrapText="1"/>
    </xf>
    <xf numFmtId="164" fontId="3" fillId="0" borderId="5" xfId="0" applyNumberFormat="1" applyFont="1" applyBorder="1" applyProtection="1">
      <protection locked="0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3" fillId="0" borderId="4" xfId="0" applyNumberFormat="1" applyFont="1" applyFill="1" applyBorder="1" applyProtection="1">
      <protection locked="0"/>
    </xf>
    <xf numFmtId="164" fontId="0" fillId="0" borderId="4" xfId="0" applyNumberFormat="1" applyBorder="1"/>
    <xf numFmtId="0" fontId="3" fillId="0" borderId="0" xfId="0" applyFont="1" applyBorder="1" applyAlignment="1">
      <alignment vertical="top" wrapText="1"/>
    </xf>
    <xf numFmtId="165" fontId="3" fillId="0" borderId="0" xfId="0" applyNumberFormat="1" applyFont="1" applyBorder="1" applyProtection="1">
      <protection locked="0"/>
    </xf>
    <xf numFmtId="165" fontId="3" fillId="0" borderId="0" xfId="0" applyNumberFormat="1" applyFont="1" applyBorder="1"/>
    <xf numFmtId="165" fontId="2" fillId="0" borderId="0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showZeros="0" tabSelected="1" showRuler="0" view="pageBreakPreview" zoomScaleSheetLayoutView="100" workbookViewId="0">
      <selection activeCell="G11" sqref="G11"/>
    </sheetView>
  </sheetViews>
  <sheetFormatPr defaultRowHeight="15.75"/>
  <cols>
    <col min="1" max="1" width="28.875" customWidth="1"/>
    <col min="2" max="2" width="11.625" customWidth="1"/>
    <col min="3" max="3" width="12.375" customWidth="1"/>
    <col min="4" max="4" width="11" customWidth="1"/>
    <col min="5" max="5" width="9.5" customWidth="1"/>
    <col min="6" max="6" width="11.5" customWidth="1"/>
  </cols>
  <sheetData>
    <row r="1" spans="1:10">
      <c r="C1" s="1"/>
      <c r="D1" s="1"/>
      <c r="E1" s="1"/>
      <c r="F1" s="2" t="s">
        <v>0</v>
      </c>
    </row>
    <row r="2" spans="1:10">
      <c r="B2" s="1"/>
      <c r="C2" s="1"/>
      <c r="D2" s="1"/>
      <c r="E2" s="1"/>
      <c r="F2" s="3" t="s">
        <v>1</v>
      </c>
    </row>
    <row r="3" spans="1:10">
      <c r="B3" s="1"/>
      <c r="C3" s="1"/>
      <c r="D3" s="1"/>
      <c r="E3" s="1"/>
      <c r="F3" s="3"/>
    </row>
    <row r="4" spans="1:10">
      <c r="B4" s="1"/>
      <c r="C4" s="1"/>
      <c r="D4" s="1"/>
      <c r="E4" s="1"/>
      <c r="F4" s="3"/>
    </row>
    <row r="5" spans="1:10">
      <c r="A5" s="31" t="s">
        <v>2</v>
      </c>
      <c r="B5" s="31"/>
      <c r="C5" s="31"/>
      <c r="D5" s="31"/>
      <c r="E5" s="31"/>
      <c r="F5" s="31"/>
    </row>
    <row r="6" spans="1:10" ht="36" customHeight="1">
      <c r="A6" s="32" t="s">
        <v>29</v>
      </c>
      <c r="B6" s="32"/>
      <c r="C6" s="32"/>
      <c r="D6" s="32"/>
      <c r="E6" s="32"/>
      <c r="F6" s="32"/>
    </row>
    <row r="8" spans="1:10" ht="16.5" thickBot="1">
      <c r="F8" t="s">
        <v>3</v>
      </c>
    </row>
    <row r="9" spans="1:10" ht="98.25" customHeight="1">
      <c r="A9" s="4" t="s">
        <v>4</v>
      </c>
      <c r="B9" s="5" t="s">
        <v>30</v>
      </c>
      <c r="C9" s="5" t="s">
        <v>31</v>
      </c>
      <c r="D9" s="5" t="s">
        <v>5</v>
      </c>
      <c r="E9" s="5" t="s">
        <v>6</v>
      </c>
      <c r="F9" s="5" t="s">
        <v>7</v>
      </c>
    </row>
    <row r="10" spans="1:10">
      <c r="A10" s="6" t="s">
        <v>8</v>
      </c>
      <c r="B10" s="7">
        <f>SUM(B12+B13+B14+B19+B20+B28+B27)</f>
        <v>184082.2</v>
      </c>
      <c r="C10" s="7">
        <f>SUM(C12+C13+C14+C19+C20+C28+C27)</f>
        <v>33157.4</v>
      </c>
      <c r="D10" s="8">
        <f t="shared" ref="D10:D28" si="0">C10-B10</f>
        <v>-150924.80000000002</v>
      </c>
      <c r="E10" s="8">
        <f>C10/B10*100</f>
        <v>18.012279296966245</v>
      </c>
      <c r="F10" s="8">
        <v>100</v>
      </c>
    </row>
    <row r="11" spans="1:10">
      <c r="A11" s="9" t="s">
        <v>9</v>
      </c>
      <c r="B11" s="10"/>
      <c r="C11" s="10"/>
      <c r="D11" s="11"/>
      <c r="E11" s="12"/>
      <c r="F11" s="11"/>
    </row>
    <row r="12" spans="1:10" ht="31.5">
      <c r="A12" s="13" t="s">
        <v>10</v>
      </c>
      <c r="B12" s="10">
        <v>128958.7</v>
      </c>
      <c r="C12" s="10">
        <v>25207.5</v>
      </c>
      <c r="D12" s="11">
        <f t="shared" si="0"/>
        <v>-103751.2</v>
      </c>
      <c r="E12" s="12">
        <f>C12/B12*100</f>
        <v>19.54695573078823</v>
      </c>
      <c r="F12" s="11">
        <f>C12/C10*100</f>
        <v>76.023753370288389</v>
      </c>
    </row>
    <row r="13" spans="1:10">
      <c r="A13" s="9" t="s">
        <v>11</v>
      </c>
      <c r="B13" s="10">
        <v>28506.5</v>
      </c>
      <c r="C13" s="10">
        <v>5435.7</v>
      </c>
      <c r="D13" s="11">
        <f t="shared" si="0"/>
        <v>-23070.799999999999</v>
      </c>
      <c r="E13" s="12">
        <f>C13/B13*100</f>
        <v>19.068282672372966</v>
      </c>
      <c r="F13" s="11">
        <f>C13/C10*100</f>
        <v>16.393625555682892</v>
      </c>
    </row>
    <row r="14" spans="1:10" ht="31.5">
      <c r="A14" s="13" t="s">
        <v>12</v>
      </c>
      <c r="B14" s="10">
        <f>B16+B17</f>
        <v>21414.1</v>
      </c>
      <c r="C14" s="10">
        <f>C16+C17</f>
        <v>1607.6999999999998</v>
      </c>
      <c r="D14" s="11">
        <f t="shared" si="0"/>
        <v>-19806.399999999998</v>
      </c>
      <c r="E14" s="12">
        <f>C14/B14*100</f>
        <v>7.5076701799281773</v>
      </c>
      <c r="F14" s="11">
        <f>C14/C10*100</f>
        <v>4.8486913931731674</v>
      </c>
    </row>
    <row r="15" spans="1:10" ht="12.75" customHeight="1">
      <c r="A15" s="9" t="s">
        <v>13</v>
      </c>
      <c r="B15" s="10"/>
      <c r="C15" s="10"/>
      <c r="D15" s="11">
        <f t="shared" si="0"/>
        <v>0</v>
      </c>
      <c r="E15" s="12"/>
      <c r="F15" s="11"/>
      <c r="J15" s="14"/>
    </row>
    <row r="16" spans="1:10" ht="31.5">
      <c r="A16" s="15" t="s">
        <v>14</v>
      </c>
      <c r="B16" s="10">
        <v>6454.7</v>
      </c>
      <c r="C16" s="10">
        <v>939.8</v>
      </c>
      <c r="D16" s="11">
        <f t="shared" si="0"/>
        <v>-5514.9</v>
      </c>
      <c r="E16" s="12">
        <f>C16/B16*100</f>
        <v>14.559933072025036</v>
      </c>
      <c r="F16" s="11">
        <f>C16/C10*100</f>
        <v>2.8343597507645351</v>
      </c>
    </row>
    <row r="17" spans="1:6" ht="31.5">
      <c r="A17" s="15" t="s">
        <v>15</v>
      </c>
      <c r="B17" s="10">
        <v>14959.4</v>
      </c>
      <c r="C17" s="10">
        <v>667.9</v>
      </c>
      <c r="D17" s="11">
        <f t="shared" si="0"/>
        <v>-14291.5</v>
      </c>
      <c r="E17" s="12">
        <f>C17/B17*100</f>
        <v>4.4647512600772759</v>
      </c>
      <c r="F17" s="11">
        <f>C17/C10*100</f>
        <v>2.0143316424086328</v>
      </c>
    </row>
    <row r="18" spans="1:6" ht="0.75" customHeight="1">
      <c r="A18" s="16" t="s">
        <v>16</v>
      </c>
      <c r="B18" s="10">
        <v>685.9</v>
      </c>
      <c r="C18" s="10"/>
      <c r="D18" s="11">
        <f t="shared" si="0"/>
        <v>-685.9</v>
      </c>
      <c r="E18" s="12">
        <f>C18/B18*100</f>
        <v>0</v>
      </c>
      <c r="F18" s="11">
        <f>C18/C10*100</f>
        <v>0</v>
      </c>
    </row>
    <row r="19" spans="1:6">
      <c r="A19" s="9" t="s">
        <v>17</v>
      </c>
      <c r="B19" s="10">
        <v>1043</v>
      </c>
      <c r="C19" s="10">
        <v>18</v>
      </c>
      <c r="D19" s="11">
        <f t="shared" si="0"/>
        <v>-1025</v>
      </c>
      <c r="E19" s="12">
        <f>C19/B19*100</f>
        <v>1.7257909875359541</v>
      </c>
      <c r="F19" s="11">
        <f>C19/C10*100</f>
        <v>5.42865242751241E-2</v>
      </c>
    </row>
    <row r="20" spans="1:6" ht="31.5">
      <c r="A20" s="13" t="s">
        <v>18</v>
      </c>
      <c r="B20" s="10">
        <f>B22+B23+B24+B25+B26</f>
        <v>3136.7999999999997</v>
      </c>
      <c r="C20" s="10">
        <f>C22+C23+C24+C25+C26</f>
        <v>620.80000000000007</v>
      </c>
      <c r="D20" s="10">
        <f>SUM(D22:D24)</f>
        <v>-2320.6</v>
      </c>
      <c r="E20" s="12">
        <f>C20/B20*100</f>
        <v>19.790869676103039</v>
      </c>
      <c r="F20" s="11">
        <f>C20/C10*100</f>
        <v>1.8722819038887248</v>
      </c>
    </row>
    <row r="21" spans="1:6" ht="15.75" customHeight="1">
      <c r="A21" s="9" t="s">
        <v>19</v>
      </c>
      <c r="B21" s="10"/>
      <c r="C21" s="10"/>
      <c r="D21" s="11"/>
      <c r="E21" s="12"/>
      <c r="F21" s="11"/>
    </row>
    <row r="22" spans="1:6">
      <c r="A22" s="17" t="s">
        <v>20</v>
      </c>
      <c r="B22" s="10">
        <v>1774.8</v>
      </c>
      <c r="C22" s="10">
        <v>452.5</v>
      </c>
      <c r="D22" s="11">
        <f t="shared" si="0"/>
        <v>-1322.3</v>
      </c>
      <c r="E22" s="12">
        <f>C22/B22*100</f>
        <v>25.495830516114491</v>
      </c>
      <c r="F22" s="11">
        <f>C22/C10*100</f>
        <v>1.3647029019163144</v>
      </c>
    </row>
    <row r="23" spans="1:6">
      <c r="A23" s="15" t="s">
        <v>21</v>
      </c>
      <c r="B23" s="10">
        <v>147.9</v>
      </c>
      <c r="C23" s="10">
        <v>17.600000000000001</v>
      </c>
      <c r="D23" s="11">
        <f t="shared" si="0"/>
        <v>-130.30000000000001</v>
      </c>
      <c r="E23" s="12">
        <f>C23/B23*100</f>
        <v>11.899932386747803</v>
      </c>
      <c r="F23" s="11">
        <f>C23/C10*100</f>
        <v>5.3080157069010238E-2</v>
      </c>
    </row>
    <row r="24" spans="1:6">
      <c r="A24" s="17" t="s">
        <v>22</v>
      </c>
      <c r="B24" s="10">
        <v>966</v>
      </c>
      <c r="C24" s="18">
        <v>98</v>
      </c>
      <c r="D24" s="11">
        <f t="shared" si="0"/>
        <v>-868</v>
      </c>
      <c r="E24" s="12">
        <f>C24/B24*100</f>
        <v>10.144927536231885</v>
      </c>
      <c r="F24" s="11">
        <f>C24/C10*100</f>
        <v>0.29555996549789787</v>
      </c>
    </row>
    <row r="25" spans="1:6" ht="18.75" customHeight="1">
      <c r="A25" s="19" t="s">
        <v>23</v>
      </c>
      <c r="B25" s="18">
        <v>213.5</v>
      </c>
      <c r="C25" s="18">
        <v>47.7</v>
      </c>
      <c r="D25" s="11">
        <f t="shared" si="0"/>
        <v>-165.8</v>
      </c>
      <c r="E25" s="12">
        <f>C25/B25*100</f>
        <v>22.341920374707261</v>
      </c>
      <c r="F25" s="11">
        <f>C25/C10*100</f>
        <v>0.14385928932907888</v>
      </c>
    </row>
    <row r="26" spans="1:6" ht="29.25" customHeight="1">
      <c r="A26" s="20" t="s">
        <v>24</v>
      </c>
      <c r="B26" s="10">
        <v>34.6</v>
      </c>
      <c r="C26" s="10">
        <v>5</v>
      </c>
      <c r="D26" s="11">
        <f t="shared" si="0"/>
        <v>-29.6</v>
      </c>
      <c r="E26" s="12">
        <f>C26/B26*100</f>
        <v>14.450867052023121</v>
      </c>
      <c r="F26" s="11">
        <f>C26/C10*100</f>
        <v>1.5079590076423361E-2</v>
      </c>
    </row>
    <row r="27" spans="1:6" ht="68.25" customHeight="1">
      <c r="A27" s="21" t="s">
        <v>25</v>
      </c>
      <c r="B27" s="22">
        <v>15.5</v>
      </c>
      <c r="C27" s="10">
        <v>4.0999999999999996</v>
      </c>
      <c r="D27" s="11">
        <f t="shared" si="0"/>
        <v>-11.4</v>
      </c>
      <c r="E27" s="12">
        <f>C27/B28*100</f>
        <v>0.40690750297737194</v>
      </c>
      <c r="F27" s="11">
        <f>C27/C10*100</f>
        <v>1.2365263862667156E-2</v>
      </c>
    </row>
    <row r="28" spans="1:6" ht="24.75" customHeight="1">
      <c r="A28" s="21" t="s">
        <v>26</v>
      </c>
      <c r="B28" s="23">
        <v>1007.6</v>
      </c>
      <c r="C28" s="23">
        <v>263.60000000000002</v>
      </c>
      <c r="D28" s="11">
        <f t="shared" si="0"/>
        <v>-744</v>
      </c>
      <c r="E28" s="12">
        <f>C28/B28*100</f>
        <v>26.161175069472016</v>
      </c>
      <c r="F28" s="11">
        <f>C28/C10*100</f>
        <v>0.79499598882903977</v>
      </c>
    </row>
    <row r="29" spans="1:6" ht="24.75" customHeight="1">
      <c r="A29" s="24"/>
      <c r="B29" s="25"/>
      <c r="C29" s="25"/>
      <c r="D29" s="26"/>
      <c r="E29" s="27"/>
      <c r="F29" s="26"/>
    </row>
    <row r="30" spans="1:6">
      <c r="A30" s="28" t="s">
        <v>27</v>
      </c>
      <c r="B30" s="29"/>
      <c r="C30" s="30"/>
      <c r="D30" s="29"/>
      <c r="E30" t="s">
        <v>28</v>
      </c>
      <c r="F30" s="1"/>
    </row>
    <row r="31" spans="1:6">
      <c r="A31" s="29"/>
      <c r="B31" s="29"/>
      <c r="C31" s="1"/>
      <c r="D31" s="1"/>
      <c r="E31" s="1"/>
      <c r="F31" s="1"/>
    </row>
  </sheetData>
  <mergeCells count="2">
    <mergeCell ref="A5:F5"/>
    <mergeCell ref="A6:F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2021-04-27T13:14:19Z</cp:lastPrinted>
  <dcterms:created xsi:type="dcterms:W3CDTF">2021-02-10T13:53:25Z</dcterms:created>
  <dcterms:modified xsi:type="dcterms:W3CDTF">2021-04-27T13:14:20Z</dcterms:modified>
</cp:coreProperties>
</file>