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20730" windowHeight="11760"/>
  </bookViews>
  <sheets>
    <sheet name="d-9" sheetId="1" r:id="rId1"/>
  </sheets>
  <definedNames>
    <definedName name="Z_05547273_F21D_45AD_8326_53CA31686468_.wvu.Rows" localSheetId="0" hidden="1">'d-9'!$27:$27</definedName>
    <definedName name="Z_2287DE87_B40D_442E_8EBC_32759AA4C827_.wvu.Rows" localSheetId="0" hidden="1">'d-9'!$27:$27</definedName>
    <definedName name="Z_617C84E9_8156_426F_8386_0027CB5989C4_.wvu.Rows" localSheetId="0" hidden="1">'d-9'!#REF!,'d-9'!#REF!</definedName>
    <definedName name="Z_A40B1B0D_E6BF_4DEB_9E12_0B4228F21BD9_.wvu.PrintArea" localSheetId="0" hidden="1">'d-9'!$A$1:$F$32</definedName>
    <definedName name="_xlnm.Print_Area" localSheetId="0">'d-9'!$A$1:$F$32</definedName>
  </definedNames>
  <calcPr calcId="124519" refMode="R1C1"/>
</workbook>
</file>

<file path=xl/calcChain.xml><?xml version="1.0" encoding="utf-8"?>
<calcChain xmlns="http://schemas.openxmlformats.org/spreadsheetml/2006/main">
  <c r="D30" i="1"/>
  <c r="D29"/>
  <c r="D28"/>
  <c r="D27"/>
  <c r="D26"/>
  <c r="D25"/>
  <c r="D24"/>
  <c r="D23"/>
  <c r="D22"/>
  <c r="J21"/>
  <c r="D21"/>
  <c r="D20"/>
  <c r="F18"/>
  <c r="C18"/>
  <c r="B18"/>
  <c r="D17"/>
  <c r="D16"/>
  <c r="D15"/>
  <c r="D14"/>
  <c r="D13"/>
  <c r="D12"/>
  <c r="F11"/>
  <c r="B11"/>
  <c r="B10" s="1"/>
  <c r="D18" l="1"/>
  <c r="C11"/>
  <c r="E27" s="1"/>
  <c r="C10" l="1"/>
  <c r="E30" s="1"/>
  <c r="D11"/>
  <c r="E19"/>
  <c r="E28"/>
  <c r="E25"/>
  <c r="E23"/>
  <c r="E21"/>
  <c r="E17"/>
  <c r="E15"/>
  <c r="E13"/>
  <c r="D10"/>
  <c r="E18" l="1"/>
  <c r="E12"/>
  <c r="E14"/>
  <c r="E16"/>
  <c r="E20"/>
  <c r="E22"/>
  <c r="E24"/>
  <c r="E26"/>
  <c r="E29"/>
</calcChain>
</file>

<file path=xl/sharedStrings.xml><?xml version="1.0" encoding="utf-8"?>
<sst xmlns="http://schemas.openxmlformats.org/spreadsheetml/2006/main" count="33" uniqueCount="33">
  <si>
    <t>Додаток 9</t>
  </si>
  <si>
    <t>до рішення виконавчого комітету</t>
  </si>
  <si>
    <t>ДАНІ</t>
  </si>
  <si>
    <t xml:space="preserve">про використання бюджетних коштів </t>
  </si>
  <si>
    <t>тис.грн.</t>
  </si>
  <si>
    <t>Назва видатків</t>
  </si>
  <si>
    <t>Виконання, %</t>
  </si>
  <si>
    <t>Відсотки до загальних видатків на фізкультуру і спорт</t>
  </si>
  <si>
    <t>ВСЬОГО</t>
  </si>
  <si>
    <t xml:space="preserve"> в тому числі :</t>
  </si>
  <si>
    <t>Оплата праці</t>
  </si>
  <si>
    <t>Нарахування на зарплату</t>
  </si>
  <si>
    <t>Придбання предметів постачання та матеріалів</t>
  </si>
  <si>
    <t>Придбання медикаментів</t>
  </si>
  <si>
    <t>Оплата послуг крім комунальних</t>
  </si>
  <si>
    <t>Видатки на відрядження</t>
  </si>
  <si>
    <t>Оплата комунальних послуг та енергоносіїв</t>
  </si>
  <si>
    <t xml:space="preserve">          в т.ч.:</t>
  </si>
  <si>
    <t xml:space="preserve"> -оплата теплопостачання</t>
  </si>
  <si>
    <t xml:space="preserve"> - оплата водопостачання</t>
  </si>
  <si>
    <t xml:space="preserve"> - оплата електроенергії</t>
  </si>
  <si>
    <t>-оплата газопостачання</t>
  </si>
  <si>
    <t>-олата інших енергоносіїв</t>
  </si>
  <si>
    <t>Окремі заходи по реалізації державних програм</t>
  </si>
  <si>
    <t>Інші поточні видатки</t>
  </si>
  <si>
    <t>Підтримка спорту вищих досягнень та організацій, які здійснюють фізкультурно-спортивну діяльність в регіоні</t>
  </si>
  <si>
    <t>Проведення навчально-тренувальних зборів і змагань з олімпійських видів спорту</t>
  </si>
  <si>
    <t>Проведення навчально-тренувальних зборів і змагань з неолімпійських видів спорту</t>
  </si>
  <si>
    <t>Міський голова</t>
  </si>
  <si>
    <t>Сергій НАДАЛ</t>
  </si>
  <si>
    <t>на фізкультуру і спорт за  І-ший квартал 2021рік по загальному фонду</t>
  </si>
  <si>
    <t>Уточнений план на  2021 р.</t>
  </si>
  <si>
    <t>Фактично використано за  І-ший квартал 2021 р.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</si>
</sst>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i/>
      <sz val="11"/>
      <name val="Times New Roman Cyr"/>
      <charset val="204"/>
    </font>
    <font>
      <b/>
      <sz val="12"/>
      <name val="Times New Roman Cyr"/>
      <charset val="204"/>
    </font>
    <font>
      <sz val="11"/>
      <name val="Times New Roman Cyr"/>
      <charset val="204"/>
    </font>
    <font>
      <b/>
      <sz val="12"/>
      <color indexed="10"/>
      <name val="Times New Roman Cyr"/>
      <family val="1"/>
      <charset val="204"/>
    </font>
    <font>
      <sz val="12"/>
      <color indexed="10"/>
      <name val="Times New Roman Cyr"/>
      <family val="1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42">
    <xf numFmtId="0" fontId="0" fillId="0" borderId="0" xfId="0"/>
    <xf numFmtId="0" fontId="0" fillId="0" borderId="0" xfId="0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164" fontId="3" fillId="0" borderId="5" xfId="0" applyNumberFormat="1" applyFont="1" applyBorder="1" applyAlignment="1" applyProtection="1">
      <alignment horizontal="center" vertical="center"/>
      <protection locked="0"/>
    </xf>
    <xf numFmtId="164" fontId="2" fillId="0" borderId="5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/>
    </xf>
    <xf numFmtId="165" fontId="3" fillId="0" borderId="7" xfId="0" applyNumberFormat="1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horizontal="left" vertical="center" wrapText="1"/>
    </xf>
    <xf numFmtId="165" fontId="7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9" fillId="0" borderId="4" xfId="0" applyFont="1" applyBorder="1" applyAlignment="1">
      <alignment horizontal="left" vertical="center" wrapText="1"/>
    </xf>
    <xf numFmtId="164" fontId="2" fillId="0" borderId="5" xfId="0" applyNumberFormat="1" applyFont="1" applyBorder="1" applyAlignment="1" applyProtection="1">
      <alignment horizontal="center" vertical="center"/>
      <protection locked="0"/>
    </xf>
    <xf numFmtId="165" fontId="2" fillId="0" borderId="7" xfId="0" applyNumberFormat="1" applyFont="1" applyBorder="1" applyAlignment="1" applyProtection="1">
      <alignment horizontal="center" vertical="center"/>
      <protection locked="0"/>
    </xf>
    <xf numFmtId="0" fontId="9" fillId="0" borderId="8" xfId="0" applyFont="1" applyFill="1" applyBorder="1" applyAlignment="1">
      <alignment horizontal="left" vertical="center" wrapText="1"/>
    </xf>
    <xf numFmtId="165" fontId="2" fillId="0" borderId="7" xfId="0" quotePrefix="1" applyNumberFormat="1" applyFont="1" applyBorder="1" applyAlignment="1" applyProtection="1">
      <alignment horizontal="center" vertical="center"/>
      <protection locked="0"/>
    </xf>
    <xf numFmtId="165" fontId="8" fillId="0" borderId="7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left" vertical="center" wrapText="1"/>
    </xf>
    <xf numFmtId="165" fontId="2" fillId="0" borderId="0" xfId="0" applyNumberFormat="1" applyFont="1" applyBorder="1" applyAlignment="1" applyProtection="1">
      <alignment horizontal="center" vertical="center"/>
      <protection locked="0"/>
    </xf>
    <xf numFmtId="49" fontId="10" fillId="0" borderId="4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164" fontId="5" fillId="0" borderId="5" xfId="0" applyNumberFormat="1" applyFont="1" applyBorder="1" applyAlignment="1" applyProtection="1">
      <alignment horizontal="center" vertical="center"/>
      <protection locked="0"/>
    </xf>
    <xf numFmtId="165" fontId="5" fillId="0" borderId="7" xfId="0" quotePrefix="1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164" fontId="5" fillId="0" borderId="5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 wrapText="1"/>
    </xf>
    <xf numFmtId="164" fontId="3" fillId="0" borderId="5" xfId="0" applyNumberFormat="1" applyFont="1" applyBorder="1" applyAlignment="1">
      <alignment horizontal="center" vertical="center"/>
    </xf>
    <xf numFmtId="0" fontId="3" fillId="0" borderId="0" xfId="0" applyFont="1"/>
    <xf numFmtId="0" fontId="1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 applyProtection="1">
      <alignment horizontal="center" vertical="center"/>
      <protection locked="0"/>
    </xf>
    <xf numFmtId="164" fontId="7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5" fontId="3" fillId="0" borderId="0" xfId="0" quotePrefix="1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"/>
  <sheetViews>
    <sheetView showZeros="0" tabSelected="1" showRuler="0" view="pageBreakPreview" topLeftCell="A15" zoomScaleNormal="75" zoomScaleSheetLayoutView="100" workbookViewId="0">
      <selection activeCell="I30" sqref="I30"/>
    </sheetView>
  </sheetViews>
  <sheetFormatPr defaultRowHeight="15.75"/>
  <cols>
    <col min="1" max="1" width="26.625" customWidth="1"/>
    <col min="2" max="2" width="15.375" customWidth="1"/>
    <col min="3" max="3" width="13" customWidth="1"/>
    <col min="4" max="4" width="12.125" customWidth="1"/>
    <col min="5" max="5" width="13.5" customWidth="1"/>
    <col min="6" max="6" width="0.125" customWidth="1"/>
  </cols>
  <sheetData>
    <row r="1" spans="1:6">
      <c r="B1" s="1"/>
      <c r="C1" s="1"/>
      <c r="D1" s="1"/>
      <c r="E1" s="2" t="s">
        <v>0</v>
      </c>
      <c r="F1" s="2"/>
    </row>
    <row r="2" spans="1:6">
      <c r="B2" s="1"/>
      <c r="C2" s="1"/>
      <c r="D2" s="1"/>
      <c r="E2" s="3" t="s">
        <v>1</v>
      </c>
    </row>
    <row r="3" spans="1:6">
      <c r="B3" s="3"/>
      <c r="C3" s="3"/>
      <c r="D3" s="3"/>
      <c r="E3" s="3"/>
    </row>
    <row r="4" spans="1:6">
      <c r="A4" s="41" t="s">
        <v>2</v>
      </c>
      <c r="B4" s="41"/>
      <c r="C4" s="41"/>
      <c r="D4" s="41"/>
      <c r="E4" s="41"/>
      <c r="F4" s="41"/>
    </row>
    <row r="5" spans="1:6">
      <c r="A5" s="41" t="s">
        <v>3</v>
      </c>
      <c r="B5" s="41"/>
      <c r="C5" s="41"/>
      <c r="D5" s="41"/>
      <c r="E5" s="41"/>
      <c r="F5" s="41"/>
    </row>
    <row r="6" spans="1:6">
      <c r="A6" s="41" t="s">
        <v>30</v>
      </c>
      <c r="B6" s="41"/>
      <c r="C6" s="41"/>
      <c r="D6" s="41"/>
      <c r="E6" s="41"/>
      <c r="F6" s="41"/>
    </row>
    <row r="7" spans="1:6">
      <c r="F7" s="4" t="s">
        <v>4</v>
      </c>
    </row>
    <row r="8" spans="1:6" ht="16.5" thickBot="1">
      <c r="F8" s="4"/>
    </row>
    <row r="9" spans="1:6" ht="78.75">
      <c r="A9" s="5" t="s">
        <v>5</v>
      </c>
      <c r="B9" s="6" t="s">
        <v>31</v>
      </c>
      <c r="C9" s="6" t="s">
        <v>32</v>
      </c>
      <c r="D9" s="6" t="s">
        <v>6</v>
      </c>
      <c r="E9" s="6" t="s">
        <v>7</v>
      </c>
      <c r="F9" s="7"/>
    </row>
    <row r="10" spans="1:6">
      <c r="A10" s="8" t="s">
        <v>8</v>
      </c>
      <c r="B10" s="9">
        <f>B11+B28+B29+B30+B27</f>
        <v>58592.201999999997</v>
      </c>
      <c r="C10" s="9">
        <f>C11+C28+C29+C30+C27</f>
        <v>11922.759000000002</v>
      </c>
      <c r="D10" s="10">
        <f t="shared" ref="D10:D25" si="0">C10/B10*100</f>
        <v>20.34871295671735</v>
      </c>
      <c r="E10" s="11"/>
      <c r="F10" s="12"/>
    </row>
    <row r="11" spans="1:6" s="15" customFormat="1">
      <c r="A11" s="13" t="s">
        <v>9</v>
      </c>
      <c r="B11" s="9">
        <f>B12+B13+B14+B17+B18+B25+B15+B16+B26</f>
        <v>55692.201999999997</v>
      </c>
      <c r="C11" s="9">
        <f>C12+C13+C14+C17+C18+C25+C15+C16+C26</f>
        <v>11470.059000000001</v>
      </c>
      <c r="D11" s="10">
        <f t="shared" si="0"/>
        <v>20.595448892467928</v>
      </c>
      <c r="E11" s="9">
        <v>100</v>
      </c>
      <c r="F11" s="14" t="e">
        <f>SUM(F12:F18)+#REF!+#REF!</f>
        <v>#REF!</v>
      </c>
    </row>
    <row r="12" spans="1:6">
      <c r="A12" s="16" t="s">
        <v>10</v>
      </c>
      <c r="B12" s="17">
        <v>36027.800000000003</v>
      </c>
      <c r="C12" s="17">
        <v>7742.0540000000001</v>
      </c>
      <c r="D12" s="10">
        <f t="shared" si="0"/>
        <v>21.489111186361644</v>
      </c>
      <c r="E12" s="10">
        <f>C12/C10*100</f>
        <v>64.935087591722677</v>
      </c>
      <c r="F12" s="18">
        <v>0</v>
      </c>
    </row>
    <row r="13" spans="1:6">
      <c r="A13" s="16" t="s">
        <v>11</v>
      </c>
      <c r="B13" s="17">
        <v>7926.2</v>
      </c>
      <c r="C13" s="17">
        <v>1689.3</v>
      </c>
      <c r="D13" s="10">
        <f t="shared" si="0"/>
        <v>21.312861144053898</v>
      </c>
      <c r="E13" s="10">
        <f>C13/C10*100</f>
        <v>14.168700382185026</v>
      </c>
      <c r="F13" s="18"/>
    </row>
    <row r="14" spans="1:6" ht="30">
      <c r="A14" s="16" t="s">
        <v>12</v>
      </c>
      <c r="B14" s="17">
        <v>1723.85</v>
      </c>
      <c r="C14" s="17">
        <v>233.79499999999999</v>
      </c>
      <c r="D14" s="10">
        <f>C14/B14*100</f>
        <v>13.562374916611075</v>
      </c>
      <c r="E14" s="10">
        <f>C14/C10*100</f>
        <v>1.9609135771342854</v>
      </c>
      <c r="F14" s="18"/>
    </row>
    <row r="15" spans="1:6">
      <c r="A15" s="19" t="s">
        <v>13</v>
      </c>
      <c r="B15" s="17">
        <v>50</v>
      </c>
      <c r="C15" s="17">
        <v>9.3970000000000002</v>
      </c>
      <c r="D15" s="10">
        <f>C15/B15*100</f>
        <v>18.794</v>
      </c>
      <c r="E15" s="10">
        <f>C15/C10*100</f>
        <v>7.8815649968266566E-2</v>
      </c>
      <c r="F15" s="18"/>
    </row>
    <row r="16" spans="1:6" ht="30">
      <c r="A16" s="16" t="s">
        <v>14</v>
      </c>
      <c r="B16" s="17">
        <v>1336.652</v>
      </c>
      <c r="C16" s="17">
        <v>84.963999999999999</v>
      </c>
      <c r="D16" s="10">
        <f>C16/B16*100</f>
        <v>6.3564787244548313</v>
      </c>
      <c r="E16" s="10">
        <f>C16/C10*100</f>
        <v>0.71262029199785037</v>
      </c>
      <c r="F16" s="18"/>
    </row>
    <row r="17" spans="1:10">
      <c r="A17" s="16" t="s">
        <v>15</v>
      </c>
      <c r="B17" s="17">
        <v>80</v>
      </c>
      <c r="C17" s="17"/>
      <c r="D17" s="10">
        <f t="shared" si="0"/>
        <v>0</v>
      </c>
      <c r="E17" s="10">
        <f>C17/C10*100</f>
        <v>0</v>
      </c>
      <c r="F17" s="20">
        <v>0</v>
      </c>
    </row>
    <row r="18" spans="1:10" s="15" customFormat="1" ht="30">
      <c r="A18" s="16" t="s">
        <v>16</v>
      </c>
      <c r="B18" s="17">
        <f>B20+B21+B22+B23+B24</f>
        <v>6721.6</v>
      </c>
      <c r="C18" s="17">
        <f>C20+C21+C22+C23+C24</f>
        <v>1292.8490000000002</v>
      </c>
      <c r="D18" s="10">
        <f t="shared" si="0"/>
        <v>19.234244822661275</v>
      </c>
      <c r="E18" s="10">
        <f>C18/C10*100</f>
        <v>10.843538815134988</v>
      </c>
      <c r="F18" s="21">
        <f>SUM(F20:F22)</f>
        <v>0</v>
      </c>
    </row>
    <row r="19" spans="1:10">
      <c r="A19" s="16" t="s">
        <v>17</v>
      </c>
      <c r="B19" s="17"/>
      <c r="C19" s="17"/>
      <c r="D19" s="10"/>
      <c r="E19" s="10">
        <f>C19/C11*100</f>
        <v>0</v>
      </c>
      <c r="F19" s="22"/>
      <c r="I19">
        <v>0</v>
      </c>
    </row>
    <row r="20" spans="1:10">
      <c r="A20" s="23" t="s">
        <v>18</v>
      </c>
      <c r="B20" s="17">
        <v>3055</v>
      </c>
      <c r="C20" s="17">
        <v>880.81799999999998</v>
      </c>
      <c r="D20" s="10">
        <f t="shared" si="0"/>
        <v>28.832013093289689</v>
      </c>
      <c r="E20" s="10">
        <f>C20/C10*100</f>
        <v>7.3877027959719719</v>
      </c>
      <c r="F20" s="18"/>
    </row>
    <row r="21" spans="1:10">
      <c r="A21" s="23" t="s">
        <v>19</v>
      </c>
      <c r="B21" s="17">
        <v>865</v>
      </c>
      <c r="C21" s="17">
        <v>99.677000000000007</v>
      </c>
      <c r="D21" s="10">
        <f t="shared" si="0"/>
        <v>11.52335260115607</v>
      </c>
      <c r="E21" s="10">
        <f>C21/C10*100</f>
        <v>0.83602293730838628</v>
      </c>
      <c r="F21" s="18"/>
      <c r="J21" s="24">
        <f>J23+J24+J25+J26+J27</f>
        <v>0</v>
      </c>
    </row>
    <row r="22" spans="1:10" ht="13.5" customHeight="1">
      <c r="A22" s="23" t="s">
        <v>20</v>
      </c>
      <c r="B22" s="17">
        <v>1621.6</v>
      </c>
      <c r="C22" s="17">
        <v>145.667</v>
      </c>
      <c r="D22" s="10">
        <f t="shared" si="0"/>
        <v>8.9829181055747416</v>
      </c>
      <c r="E22" s="10">
        <f>C22/C10*100</f>
        <v>1.221755803333775</v>
      </c>
      <c r="F22" s="18"/>
    </row>
    <row r="23" spans="1:10">
      <c r="A23" s="25" t="s">
        <v>21</v>
      </c>
      <c r="B23" s="17">
        <v>1084.5999999999999</v>
      </c>
      <c r="C23" s="17">
        <v>158.71</v>
      </c>
      <c r="D23" s="10">
        <f t="shared" si="0"/>
        <v>14.633044440346673</v>
      </c>
      <c r="E23" s="10">
        <f>C23/C10*100</f>
        <v>1.3311516235461942</v>
      </c>
      <c r="F23" s="18"/>
    </row>
    <row r="24" spans="1:10">
      <c r="A24" s="25" t="s">
        <v>22</v>
      </c>
      <c r="B24" s="17">
        <v>95.4</v>
      </c>
      <c r="C24" s="17">
        <v>7.9770000000000003</v>
      </c>
      <c r="D24" s="10">
        <f t="shared" si="0"/>
        <v>8.3616352201257858</v>
      </c>
      <c r="E24" s="10">
        <f>C24/C10*100</f>
        <v>6.6905654974658127E-2</v>
      </c>
      <c r="F24" s="18"/>
    </row>
    <row r="25" spans="1:10" ht="30" customHeight="1">
      <c r="A25" s="26" t="s">
        <v>23</v>
      </c>
      <c r="B25" s="17">
        <v>1321</v>
      </c>
      <c r="C25" s="17">
        <v>417.7</v>
      </c>
      <c r="D25" s="10">
        <f t="shared" si="0"/>
        <v>31.619984859954581</v>
      </c>
      <c r="E25" s="10">
        <f>C25/C10*100</f>
        <v>3.503383738612849</v>
      </c>
      <c r="F25" s="18"/>
    </row>
    <row r="26" spans="1:10" ht="30" customHeight="1">
      <c r="A26" s="26" t="s">
        <v>24</v>
      </c>
      <c r="B26" s="17">
        <v>505.1</v>
      </c>
      <c r="C26" s="17">
        <v>0</v>
      </c>
      <c r="D26" s="10">
        <f>C26/B26*100</f>
        <v>0</v>
      </c>
      <c r="E26" s="10">
        <f>C26/C10*100</f>
        <v>0</v>
      </c>
      <c r="F26" s="18"/>
    </row>
    <row r="27" spans="1:10" ht="103.5" hidden="1" customHeight="1">
      <c r="A27" s="27"/>
      <c r="B27" s="17"/>
      <c r="C27" s="17"/>
      <c r="D27" s="10" t="e">
        <f>C27/B27*100</f>
        <v>#DIV/0!</v>
      </c>
      <c r="E27" s="10">
        <f>C27/C11*100</f>
        <v>0</v>
      </c>
      <c r="F27" s="18"/>
    </row>
    <row r="28" spans="1:10" s="30" customFormat="1" ht="72.75" customHeight="1">
      <c r="A28" s="27" t="s">
        <v>25</v>
      </c>
      <c r="B28" s="28">
        <v>500</v>
      </c>
      <c r="C28" s="17">
        <v>0</v>
      </c>
      <c r="D28" s="10">
        <f>C28/B28*100</f>
        <v>0</v>
      </c>
      <c r="E28" s="10">
        <f>C28/C10*100</f>
        <v>0</v>
      </c>
      <c r="F28" s="29"/>
    </row>
    <row r="29" spans="1:10" s="30" customFormat="1" ht="58.5" customHeight="1">
      <c r="A29" s="27" t="s">
        <v>26</v>
      </c>
      <c r="B29" s="28">
        <v>1600</v>
      </c>
      <c r="C29" s="28">
        <v>311.7</v>
      </c>
      <c r="D29" s="31">
        <f>C29/B29*100</f>
        <v>19.481249999999999</v>
      </c>
      <c r="E29" s="10">
        <f>C29/C10*100</f>
        <v>2.6143277743012328</v>
      </c>
      <c r="F29" s="29"/>
    </row>
    <row r="30" spans="1:10" s="34" customFormat="1" ht="58.5" customHeight="1">
      <c r="A30" s="32" t="s">
        <v>27</v>
      </c>
      <c r="B30" s="9">
        <v>800</v>
      </c>
      <c r="C30" s="9">
        <v>141</v>
      </c>
      <c r="D30" s="33">
        <f>C30/B30*100</f>
        <v>17.625</v>
      </c>
      <c r="E30" s="10">
        <f>C30/C10*100</f>
        <v>1.1826121789428099</v>
      </c>
      <c r="F30" s="20"/>
    </row>
    <row r="31" spans="1:10">
      <c r="A31" s="35"/>
      <c r="B31" s="36"/>
      <c r="C31" s="36"/>
      <c r="D31" s="37"/>
      <c r="E31" s="38"/>
      <c r="F31" s="39"/>
    </row>
    <row r="32" spans="1:10" ht="35.25" customHeight="1">
      <c r="A32" s="40" t="s">
        <v>28</v>
      </c>
      <c r="B32" s="40"/>
      <c r="D32" t="s">
        <v>29</v>
      </c>
      <c r="E32" s="1"/>
    </row>
    <row r="33" spans="1:4">
      <c r="A33" s="40"/>
      <c r="B33" s="40"/>
      <c r="D33" s="1"/>
    </row>
  </sheetData>
  <mergeCells count="3">
    <mergeCell ref="A4:F4"/>
    <mergeCell ref="A5:F5"/>
    <mergeCell ref="A6:F6"/>
  </mergeCells>
  <pageMargins left="0.74803149606299213" right="0.74803149606299213" top="0.19685039370078741" bottom="0.59055118110236227" header="0.51181102362204722" footer="0.51181102362204722"/>
  <pageSetup paperSize="9" scale="90" orientation="portrait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d-9</vt:lpstr>
      <vt:lpstr>'d-9'!Область_печати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vipuser</cp:lastModifiedBy>
  <cp:lastPrinted>2021-04-27T13:26:14Z</cp:lastPrinted>
  <dcterms:created xsi:type="dcterms:W3CDTF">2021-02-10T13:55:34Z</dcterms:created>
  <dcterms:modified xsi:type="dcterms:W3CDTF">2021-04-27T13:26:16Z</dcterms:modified>
</cp:coreProperties>
</file>