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20730" windowHeight="11760"/>
  </bookViews>
  <sheets>
    <sheet name="d-4" sheetId="1" r:id="rId1"/>
  </sheets>
  <definedNames>
    <definedName name="Z_8D009444_944E_4AE6_B124_72B770E7B72F_.wvu.Rows" localSheetId="0" hidden="1">'d-4'!#REF!,'d-4'!#REF!</definedName>
  </definedNames>
  <calcPr calcId="124519" refMode="R1C1"/>
</workbook>
</file>

<file path=xl/calcChain.xml><?xml version="1.0" encoding="utf-8"?>
<calcChain xmlns="http://schemas.openxmlformats.org/spreadsheetml/2006/main">
  <c r="D36" i="1"/>
  <c r="D35"/>
  <c r="D34"/>
  <c r="D33"/>
  <c r="D32"/>
  <c r="D30"/>
  <c r="D29"/>
  <c r="D28"/>
  <c r="D27"/>
  <c r="D26"/>
  <c r="D25"/>
  <c r="D24"/>
  <c r="D23"/>
  <c r="C21"/>
  <c r="C9" s="1"/>
  <c r="E36" s="1"/>
  <c r="B21"/>
  <c r="D20"/>
  <c r="D18"/>
  <c r="D17"/>
  <c r="D16"/>
  <c r="D15"/>
  <c r="C13"/>
  <c r="B13"/>
  <c r="B9" s="1"/>
  <c r="D12"/>
  <c r="D11"/>
  <c r="D21" l="1"/>
  <c r="D13"/>
  <c r="E21"/>
  <c r="D9"/>
  <c r="E11"/>
  <c r="E12"/>
  <c r="E13"/>
  <c r="E15"/>
  <c r="E16"/>
  <c r="E17"/>
  <c r="E18"/>
  <c r="E19"/>
  <c r="E20"/>
  <c r="E23"/>
  <c r="E24"/>
  <c r="E25"/>
  <c r="E26"/>
  <c r="E27"/>
  <c r="E28"/>
  <c r="E29"/>
  <c r="E30"/>
  <c r="E32"/>
  <c r="E33"/>
  <c r="E34"/>
  <c r="E35"/>
</calcChain>
</file>

<file path=xl/sharedStrings.xml><?xml version="1.0" encoding="utf-8"?>
<sst xmlns="http://schemas.openxmlformats.org/spreadsheetml/2006/main" count="40" uniqueCount="39">
  <si>
    <t>Додаток  4</t>
  </si>
  <si>
    <t>до рішення виконавчого комітету</t>
  </si>
  <si>
    <t>ДАНІ</t>
  </si>
  <si>
    <t>тис. грн.</t>
  </si>
  <si>
    <t>Назва видатків</t>
  </si>
  <si>
    <t>% виконання</t>
  </si>
  <si>
    <t>Відсотки до заг-х видатків на освіту</t>
  </si>
  <si>
    <t>Всього</t>
  </si>
  <si>
    <t>В тому числі:</t>
  </si>
  <si>
    <t>Оплата праці працівників бюджетних установ</t>
  </si>
  <si>
    <t>Нарахування на зарплату</t>
  </si>
  <si>
    <t>Придбання товарів та послуг – всього</t>
  </si>
  <si>
    <t>З них:</t>
  </si>
  <si>
    <t xml:space="preserve"> - предмети, матеріали, обладнання та інвентар, у тому числі м"який інвентар та обмундирування </t>
  </si>
  <si>
    <t xml:space="preserve"> - медикаменти та перев’язувальні матеріали</t>
  </si>
  <si>
    <t xml:space="preserve"> - продукти харчування</t>
  </si>
  <si>
    <t xml:space="preserve"> -оплата послуг</t>
  </si>
  <si>
    <t xml:space="preserve"> -інші видатки</t>
  </si>
  <si>
    <t>Видатки на відрядження</t>
  </si>
  <si>
    <t>Оплата комунальних послуг та енергоносіїв – всього</t>
  </si>
  <si>
    <t xml:space="preserve"> - Оплата теплопостачання</t>
  </si>
  <si>
    <t xml:space="preserve"> - Оплата водопостачання</t>
  </si>
  <si>
    <t xml:space="preserve"> - Оплата електроенергії</t>
  </si>
  <si>
    <t>- Оплата природнього газу</t>
  </si>
  <si>
    <t xml:space="preserve"> - Оплата інших енергоносіїв та інших каомунальних послуг</t>
  </si>
  <si>
    <t xml:space="preserve"> - Оплата інших комунальних послуг</t>
  </si>
  <si>
    <t>Окремі заходи по реалізації державних (регіональних) програм</t>
  </si>
  <si>
    <t xml:space="preserve">в тому числі " Галицький коледж" - всього </t>
  </si>
  <si>
    <t>з них:</t>
  </si>
  <si>
    <t xml:space="preserve"> - Оплата праці</t>
  </si>
  <si>
    <t xml:space="preserve"> - Нарахування на заробітну плату </t>
  </si>
  <si>
    <t xml:space="preserve"> - Оплата комунальних послуг та енергоносіїв </t>
  </si>
  <si>
    <t xml:space="preserve">Субсидії і поточні трансфертні виплати </t>
  </si>
  <si>
    <t>Інші  поточні видатки</t>
  </si>
  <si>
    <t>Міський голова</t>
  </si>
  <si>
    <t>Сергій НАДАЛ</t>
  </si>
  <si>
    <t>про використання бюджетних коштів по установах освіти за  І-ший квартал    2021 р.                                                      по загальному фонду</t>
  </si>
  <si>
    <t>Уточнений план на  2021р.</t>
  </si>
  <si>
    <t>Фактично використано за І-ший квартал 2021р.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</si>
</sst>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9">
    <font>
      <sz val="12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 Cyr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35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wrapText="1"/>
    </xf>
    <xf numFmtId="164" fontId="3" fillId="0" borderId="4" xfId="0" applyNumberFormat="1" applyFont="1" applyBorder="1" applyProtection="1">
      <protection locked="0"/>
    </xf>
    <xf numFmtId="164" fontId="4" fillId="0" borderId="4" xfId="0" applyNumberFormat="1" applyFont="1" applyBorder="1"/>
    <xf numFmtId="0" fontId="2" fillId="0" borderId="3" xfId="0" applyFont="1" applyBorder="1" applyAlignment="1">
      <alignment wrapText="1"/>
    </xf>
    <xf numFmtId="164" fontId="2" fillId="0" borderId="4" xfId="0" applyNumberFormat="1" applyFont="1" applyBorder="1" applyProtection="1">
      <protection locked="0"/>
    </xf>
    <xf numFmtId="164" fontId="2" fillId="0" borderId="4" xfId="0" applyNumberFormat="1" applyFont="1" applyBorder="1"/>
    <xf numFmtId="0" fontId="2" fillId="0" borderId="3" xfId="0" applyFont="1" applyBorder="1" applyAlignment="1">
      <alignment vertical="top" wrapText="1"/>
    </xf>
    <xf numFmtId="164" fontId="5" fillId="0" borderId="0" xfId="0" applyNumberFormat="1" applyFont="1" applyBorder="1" applyProtection="1"/>
    <xf numFmtId="0" fontId="6" fillId="0" borderId="3" xfId="0" applyFont="1" applyBorder="1" applyAlignment="1">
      <alignment vertical="top" wrapText="1"/>
    </xf>
    <xf numFmtId="0" fontId="6" fillId="0" borderId="3" xfId="0" applyFont="1" applyBorder="1" applyAlignment="1">
      <alignment wrapText="1"/>
    </xf>
    <xf numFmtId="164" fontId="2" fillId="0" borderId="4" xfId="0" applyNumberFormat="1" applyFont="1" applyBorder="1" applyAlignment="1" applyProtection="1">
      <alignment vertical="top"/>
      <protection locked="0"/>
    </xf>
    <xf numFmtId="49" fontId="6" fillId="0" borderId="3" xfId="0" applyNumberFormat="1" applyFont="1" applyBorder="1" applyAlignment="1">
      <alignment vertical="top" wrapText="1"/>
    </xf>
    <xf numFmtId="164" fontId="2" fillId="0" borderId="4" xfId="0" applyNumberFormat="1" applyFont="1" applyBorder="1" applyAlignment="1">
      <alignment horizontal="right" vertical="top"/>
    </xf>
    <xf numFmtId="164" fontId="2" fillId="0" borderId="4" xfId="0" applyNumberFormat="1" applyFont="1" applyBorder="1" applyAlignment="1">
      <alignment vertical="top"/>
    </xf>
    <xf numFmtId="164" fontId="2" fillId="0" borderId="4" xfId="0" applyNumberFormat="1" applyFont="1" applyBorder="1" applyAlignment="1" applyProtection="1">
      <protection locked="0"/>
    </xf>
    <xf numFmtId="0" fontId="2" fillId="0" borderId="0" xfId="0" applyFont="1"/>
    <xf numFmtId="0" fontId="7" fillId="0" borderId="3" xfId="0" applyFont="1" applyBorder="1" applyAlignment="1">
      <alignment vertical="top" wrapText="1"/>
    </xf>
    <xf numFmtId="164" fontId="7" fillId="0" borderId="4" xfId="0" applyNumberFormat="1" applyFont="1" applyBorder="1" applyAlignment="1" applyProtection="1">
      <protection locked="0"/>
    </xf>
    <xf numFmtId="164" fontId="0" fillId="0" borderId="4" xfId="0" applyNumberFormat="1" applyBorder="1"/>
    <xf numFmtId="0" fontId="7" fillId="0" borderId="4" xfId="0" applyFont="1" applyBorder="1" applyAlignment="1">
      <alignment wrapText="1"/>
    </xf>
    <xf numFmtId="0" fontId="7" fillId="0" borderId="0" xfId="0" applyFont="1" applyBorder="1" applyAlignment="1">
      <alignment wrapText="1"/>
    </xf>
    <xf numFmtId="165" fontId="0" fillId="0" borderId="0" xfId="0" applyNumberFormat="1" applyBorder="1"/>
    <xf numFmtId="165" fontId="2" fillId="0" borderId="0" xfId="0" applyNumberFormat="1" applyFont="1" applyBorder="1"/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1"/>
  <sheetViews>
    <sheetView showZeros="0" tabSelected="1" showRuler="0" view="pageBreakPreview" topLeftCell="A25" zoomScaleNormal="75" zoomScaleSheetLayoutView="100" workbookViewId="0">
      <selection activeCell="C35" sqref="C35"/>
    </sheetView>
  </sheetViews>
  <sheetFormatPr defaultRowHeight="15.75"/>
  <cols>
    <col min="1" max="1" width="33.25" style="1" customWidth="1"/>
    <col min="2" max="2" width="13.125" customWidth="1"/>
    <col min="3" max="3" width="11.125" customWidth="1"/>
    <col min="4" max="4" width="11.25" customWidth="1"/>
    <col min="5" max="5" width="13" customWidth="1"/>
  </cols>
  <sheetData>
    <row r="1" spans="1:5">
      <c r="E1" s="2" t="s">
        <v>0</v>
      </c>
    </row>
    <row r="2" spans="1:5">
      <c r="E2" s="3" t="s">
        <v>1</v>
      </c>
    </row>
    <row r="3" spans="1:5">
      <c r="B3" s="4"/>
      <c r="C3" s="4"/>
      <c r="D3" s="4"/>
      <c r="E3" s="3"/>
    </row>
    <row r="4" spans="1:5">
      <c r="B4" s="32"/>
      <c r="C4" s="32"/>
      <c r="D4" s="32"/>
      <c r="E4" s="32"/>
    </row>
    <row r="5" spans="1:5">
      <c r="A5" s="33" t="s">
        <v>2</v>
      </c>
      <c r="B5" s="33"/>
      <c r="C5" s="33"/>
      <c r="D5" s="33"/>
      <c r="E5" s="33"/>
    </row>
    <row r="6" spans="1:5" ht="41.25" customHeight="1">
      <c r="A6" s="34" t="s">
        <v>36</v>
      </c>
      <c r="B6" s="34"/>
      <c r="C6" s="34"/>
      <c r="D6" s="34"/>
      <c r="E6" s="34"/>
    </row>
    <row r="7" spans="1:5" ht="16.5" thickBot="1">
      <c r="E7" t="s">
        <v>3</v>
      </c>
    </row>
    <row r="8" spans="1:5" ht="96" customHeight="1">
      <c r="A8" s="5" t="s">
        <v>4</v>
      </c>
      <c r="B8" s="6" t="s">
        <v>37</v>
      </c>
      <c r="C8" s="6" t="s">
        <v>38</v>
      </c>
      <c r="D8" s="6" t="s">
        <v>5</v>
      </c>
      <c r="E8" s="6" t="s">
        <v>6</v>
      </c>
    </row>
    <row r="9" spans="1:5">
      <c r="A9" s="7" t="s">
        <v>7</v>
      </c>
      <c r="B9" s="8">
        <f>B11+B12+B13+B20+B21+B29+B35+B36</f>
        <v>1247663.3000000003</v>
      </c>
      <c r="C9" s="8">
        <f>C11+C12+C13+C20+C21+C29+C35+C36</f>
        <v>277595.7</v>
      </c>
      <c r="D9" s="9">
        <f>C9/B9*100</f>
        <v>22.249247853968292</v>
      </c>
      <c r="E9" s="8">
        <v>100</v>
      </c>
    </row>
    <row r="10" spans="1:5" ht="21" customHeight="1">
      <c r="A10" s="10" t="s">
        <v>8</v>
      </c>
      <c r="B10" s="11"/>
      <c r="C10" s="11"/>
      <c r="D10" s="12"/>
      <c r="E10" s="12"/>
    </row>
    <row r="11" spans="1:5" ht="31.5">
      <c r="A11" s="13" t="s">
        <v>9</v>
      </c>
      <c r="B11" s="14">
        <v>854466.4</v>
      </c>
      <c r="C11" s="11">
        <v>191971.3</v>
      </c>
      <c r="D11" s="12">
        <f>C11/B11*100</f>
        <v>22.466805014217059</v>
      </c>
      <c r="E11" s="12">
        <f>C11/C9*100</f>
        <v>69.154997717904124</v>
      </c>
    </row>
    <row r="12" spans="1:5">
      <c r="A12" s="10" t="s">
        <v>10</v>
      </c>
      <c r="B12" s="11">
        <v>186903.4</v>
      </c>
      <c r="C12" s="11">
        <v>41718</v>
      </c>
      <c r="D12" s="12">
        <f>C12/B12*100</f>
        <v>22.320621240705094</v>
      </c>
      <c r="E12" s="12">
        <f>C12/C9*100</f>
        <v>15.028330770253284</v>
      </c>
    </row>
    <row r="13" spans="1:5" ht="31.5">
      <c r="A13" s="13" t="s">
        <v>11</v>
      </c>
      <c r="B13" s="11">
        <f>B15+B16+B17+B18+B19</f>
        <v>71218.100000000006</v>
      </c>
      <c r="C13" s="11">
        <f>C15+C16+C17+C18+C19</f>
        <v>9120.2000000000007</v>
      </c>
      <c r="D13" s="12">
        <f t="shared" ref="D13:D36" si="0">C13/B13*100</f>
        <v>12.806014201445981</v>
      </c>
      <c r="E13" s="12">
        <f>C13/C9*100</f>
        <v>3.2854255307268807</v>
      </c>
    </row>
    <row r="14" spans="1:5">
      <c r="A14" s="10" t="s">
        <v>12</v>
      </c>
      <c r="B14" s="11"/>
      <c r="C14" s="11"/>
      <c r="D14" s="12"/>
      <c r="E14" s="12"/>
    </row>
    <row r="15" spans="1:5" ht="50.25" customHeight="1">
      <c r="A15" s="15" t="s">
        <v>13</v>
      </c>
      <c r="B15" s="11">
        <v>23976.3</v>
      </c>
      <c r="C15" s="11">
        <v>2828.1</v>
      </c>
      <c r="D15" s="12">
        <f>C15/B15*100</f>
        <v>11.795397955481038</v>
      </c>
      <c r="E15" s="12">
        <f>C15/C9*100</f>
        <v>1.0187837924002425</v>
      </c>
    </row>
    <row r="16" spans="1:5" ht="31.5">
      <c r="A16" s="16" t="s">
        <v>14</v>
      </c>
      <c r="B16" s="11">
        <v>1326.5</v>
      </c>
      <c r="C16" s="11">
        <v>211.6</v>
      </c>
      <c r="D16" s="12">
        <f t="shared" si="0"/>
        <v>15.95175273275537</v>
      </c>
      <c r="E16" s="12">
        <f>C16/C9*100</f>
        <v>7.6225964595272908E-2</v>
      </c>
    </row>
    <row r="17" spans="1:5">
      <c r="A17" s="16" t="s">
        <v>15</v>
      </c>
      <c r="B17" s="11">
        <v>26893.4</v>
      </c>
      <c r="C17" s="11">
        <v>4220.3</v>
      </c>
      <c r="D17" s="12">
        <f t="shared" si="0"/>
        <v>15.692697836643935</v>
      </c>
      <c r="E17" s="12">
        <f>C17/C9*100</f>
        <v>1.5203045292128083</v>
      </c>
    </row>
    <row r="18" spans="1:5">
      <c r="A18" s="16" t="s">
        <v>16</v>
      </c>
      <c r="B18" s="11">
        <v>19021.900000000001</v>
      </c>
      <c r="C18" s="11">
        <v>1860.2</v>
      </c>
      <c r="D18" s="12">
        <f t="shared" si="0"/>
        <v>9.7792544383053208</v>
      </c>
      <c r="E18" s="12">
        <f>C18/C9*100</f>
        <v>0.67011124451855697</v>
      </c>
    </row>
    <row r="19" spans="1:5" ht="0.75" customHeight="1">
      <c r="A19" s="16" t="s">
        <v>17</v>
      </c>
      <c r="B19" s="11"/>
      <c r="C19" s="11"/>
      <c r="D19" s="12"/>
      <c r="E19" s="12">
        <f>C19/C9*100</f>
        <v>0</v>
      </c>
    </row>
    <row r="20" spans="1:5">
      <c r="A20" s="10" t="s">
        <v>18</v>
      </c>
      <c r="B20" s="11">
        <v>249.1</v>
      </c>
      <c r="C20" s="11">
        <v>11.9</v>
      </c>
      <c r="D20" s="12">
        <f t="shared" si="0"/>
        <v>4.7771979124849464</v>
      </c>
      <c r="E20" s="12">
        <f>C20/C9*100</f>
        <v>4.2868099181651593E-3</v>
      </c>
    </row>
    <row r="21" spans="1:5" ht="31.5">
      <c r="A21" s="13" t="s">
        <v>19</v>
      </c>
      <c r="B21" s="11">
        <f>B23+B24+B25+B27+B26</f>
        <v>75441.2</v>
      </c>
      <c r="C21" s="11">
        <f>C23+C24+C25+C27+C26</f>
        <v>21377.699999999997</v>
      </c>
      <c r="D21" s="12">
        <f t="shared" si="0"/>
        <v>28.336903442681184</v>
      </c>
      <c r="E21" s="12">
        <f>C21/C9*100</f>
        <v>7.7010198645007817</v>
      </c>
    </row>
    <row r="22" spans="1:5">
      <c r="A22" s="16" t="s">
        <v>12</v>
      </c>
      <c r="B22" s="11"/>
      <c r="C22" s="11"/>
      <c r="D22" s="12"/>
      <c r="E22" s="12"/>
    </row>
    <row r="23" spans="1:5">
      <c r="A23" s="15" t="s">
        <v>20</v>
      </c>
      <c r="B23" s="17">
        <v>46765.2</v>
      </c>
      <c r="C23" s="17">
        <v>16187.1</v>
      </c>
      <c r="D23" s="12">
        <f t="shared" si="0"/>
        <v>34.61355880013344</v>
      </c>
      <c r="E23" s="12">
        <f>C23/C9*100</f>
        <v>5.8311782207001039</v>
      </c>
    </row>
    <row r="24" spans="1:5">
      <c r="A24" s="15" t="s">
        <v>21</v>
      </c>
      <c r="B24" s="17">
        <v>7280.8</v>
      </c>
      <c r="C24" s="17">
        <v>1337.2</v>
      </c>
      <c r="D24" s="12">
        <f t="shared" si="0"/>
        <v>18.366113613888587</v>
      </c>
      <c r="E24" s="12">
        <f>C24/C9*100</f>
        <v>0.48170774979583614</v>
      </c>
    </row>
    <row r="25" spans="1:5">
      <c r="A25" s="15" t="s">
        <v>22</v>
      </c>
      <c r="B25" s="17">
        <v>15462.7</v>
      </c>
      <c r="C25" s="17">
        <v>2010.1</v>
      </c>
      <c r="D25" s="12">
        <f t="shared" si="0"/>
        <v>12.999670174031703</v>
      </c>
      <c r="E25" s="12">
        <f>C25/C9*100</f>
        <v>0.72411064004233483</v>
      </c>
    </row>
    <row r="26" spans="1:5">
      <c r="A26" s="18" t="s">
        <v>23</v>
      </c>
      <c r="B26" s="17">
        <v>4690.8</v>
      </c>
      <c r="C26" s="17">
        <v>1595.6</v>
      </c>
      <c r="D26" s="12">
        <f t="shared" si="0"/>
        <v>34.015519740769165</v>
      </c>
      <c r="E26" s="12">
        <f>C26/C9*100</f>
        <v>0.57479276516170819</v>
      </c>
    </row>
    <row r="27" spans="1:5" ht="31.5">
      <c r="A27" s="15" t="s">
        <v>24</v>
      </c>
      <c r="B27" s="17">
        <v>1241.7</v>
      </c>
      <c r="C27" s="17">
        <v>247.7</v>
      </c>
      <c r="D27" s="19">
        <f t="shared" si="0"/>
        <v>19.948457759523233</v>
      </c>
      <c r="E27" s="20">
        <f>C27/C9*100</f>
        <v>8.9230488800799132E-2</v>
      </c>
    </row>
    <row r="28" spans="1:5" ht="0.75" customHeight="1">
      <c r="A28" s="15" t="s">
        <v>25</v>
      </c>
      <c r="B28" s="17"/>
      <c r="C28" s="17"/>
      <c r="D28" s="12" t="e">
        <f t="shared" si="0"/>
        <v>#DIV/0!</v>
      </c>
      <c r="E28" s="12">
        <f>C28/C9*100</f>
        <v>0</v>
      </c>
    </row>
    <row r="29" spans="1:5" s="22" customFormat="1" ht="31.5">
      <c r="A29" s="13" t="s">
        <v>26</v>
      </c>
      <c r="B29" s="21">
        <v>40734.699999999997</v>
      </c>
      <c r="C29" s="21">
        <v>9203.4</v>
      </c>
      <c r="D29" s="12">
        <f t="shared" si="0"/>
        <v>22.593513638249455</v>
      </c>
      <c r="E29" s="12">
        <f>C29/C9*100</f>
        <v>3.3153971765412793</v>
      </c>
    </row>
    <row r="30" spans="1:5" s="22" customFormat="1" ht="31.5">
      <c r="A30" s="23" t="s">
        <v>27</v>
      </c>
      <c r="B30" s="21">
        <v>40249</v>
      </c>
      <c r="C30" s="21">
        <v>9115.9</v>
      </c>
      <c r="D30" s="12">
        <f t="shared" si="0"/>
        <v>22.648761459912048</v>
      </c>
      <c r="E30" s="12">
        <f>C30/C9*100</f>
        <v>3.2838765153782998</v>
      </c>
    </row>
    <row r="31" spans="1:5" s="22" customFormat="1" ht="14.25" customHeight="1">
      <c r="A31" s="23" t="s">
        <v>28</v>
      </c>
      <c r="B31" s="21"/>
      <c r="C31" s="21"/>
      <c r="D31" s="12"/>
      <c r="E31" s="12"/>
    </row>
    <row r="32" spans="1:5" s="22" customFormat="1">
      <c r="A32" s="15" t="s">
        <v>29</v>
      </c>
      <c r="B32" s="24">
        <v>26080</v>
      </c>
      <c r="C32" s="24">
        <v>5690.3</v>
      </c>
      <c r="D32" s="12">
        <f t="shared" si="0"/>
        <v>21.818634969325153</v>
      </c>
      <c r="E32" s="12">
        <f>C32/C9*100</f>
        <v>2.0498516367508572</v>
      </c>
    </row>
    <row r="33" spans="1:6" s="22" customFormat="1">
      <c r="A33" s="15" t="s">
        <v>30</v>
      </c>
      <c r="B33" s="24">
        <v>5738</v>
      </c>
      <c r="C33" s="24">
        <v>1228.2</v>
      </c>
      <c r="D33" s="12">
        <f t="shared" si="0"/>
        <v>21.404670616939701</v>
      </c>
      <c r="E33" s="12">
        <f>C33/C9*100</f>
        <v>0.44244201188995363</v>
      </c>
    </row>
    <row r="34" spans="1:6" s="22" customFormat="1" ht="29.25" customHeight="1">
      <c r="A34" s="15" t="s">
        <v>31</v>
      </c>
      <c r="B34" s="24">
        <v>1578</v>
      </c>
      <c r="C34" s="24">
        <v>745.5</v>
      </c>
      <c r="D34" s="12">
        <f t="shared" si="0"/>
        <v>47.243346007604565</v>
      </c>
      <c r="E34" s="12">
        <f>C34/C9*100</f>
        <v>0.268556033108582</v>
      </c>
    </row>
    <row r="35" spans="1:6" ht="32.25" customHeight="1">
      <c r="A35" s="13" t="s">
        <v>32</v>
      </c>
      <c r="B35" s="25">
        <v>18540.099999999999</v>
      </c>
      <c r="C35" s="11">
        <v>4190.8</v>
      </c>
      <c r="D35" s="12">
        <f t="shared" si="0"/>
        <v>22.603977324825649</v>
      </c>
      <c r="E35" s="12">
        <f>C35/C9*100</f>
        <v>1.5096775634492898</v>
      </c>
    </row>
    <row r="36" spans="1:6" ht="14.25" customHeight="1">
      <c r="A36" s="26" t="s">
        <v>33</v>
      </c>
      <c r="B36" s="25">
        <v>110.3</v>
      </c>
      <c r="C36" s="25">
        <v>2.4</v>
      </c>
      <c r="D36" s="12">
        <f t="shared" si="0"/>
        <v>2.1758839528558478</v>
      </c>
      <c r="E36" s="12">
        <f>C36/C9*100</f>
        <v>8.6456670618456979E-4</v>
      </c>
    </row>
    <row r="37" spans="1:6" ht="14.25" customHeight="1">
      <c r="A37" s="27"/>
      <c r="B37" s="28"/>
      <c r="C37" s="28"/>
      <c r="D37" s="29"/>
      <c r="E37" s="29"/>
    </row>
    <row r="38" spans="1:6" ht="14.25" customHeight="1">
      <c r="A38" s="27"/>
      <c r="B38" s="28"/>
      <c r="C38" s="28"/>
      <c r="D38" s="29"/>
      <c r="E38" s="29"/>
    </row>
    <row r="39" spans="1:6" ht="12" customHeight="1"/>
    <row r="40" spans="1:6">
      <c r="A40" s="30" t="s">
        <v>34</v>
      </c>
      <c r="B40" s="30"/>
      <c r="C40" s="31"/>
      <c r="D40" t="s">
        <v>35</v>
      </c>
      <c r="F40" s="4"/>
    </row>
    <row r="41" spans="1:6">
      <c r="A41" s="30"/>
      <c r="B41" s="30"/>
      <c r="D41" s="4"/>
    </row>
  </sheetData>
  <mergeCells count="3">
    <mergeCell ref="B4:E4"/>
    <mergeCell ref="A5:E5"/>
    <mergeCell ref="A6:E6"/>
  </mergeCells>
  <printOptions horizontalCentered="1"/>
  <pageMargins left="0.74803149606299213" right="0.74803149606299213" top="0.19685039370078741" bottom="0.59055118110236227" header="0.51181102362204722" footer="0.51181102362204722"/>
  <pageSetup paperSize="9" scale="80" orientation="portrait" r:id="rId1"/>
  <headerFooter differentFirst="1"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d-4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vipuser</cp:lastModifiedBy>
  <cp:lastPrinted>2021-04-27T13:14:34Z</cp:lastPrinted>
  <dcterms:created xsi:type="dcterms:W3CDTF">2021-02-10T13:53:56Z</dcterms:created>
  <dcterms:modified xsi:type="dcterms:W3CDTF">2021-04-27T13:14:35Z</dcterms:modified>
</cp:coreProperties>
</file>