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20640" windowHeight="11760" activeTab="2"/>
  </bookViews>
  <sheets>
    <sheet name="дод.1" sheetId="4" r:id="rId1"/>
    <sheet name="дод.2" sheetId="2" r:id="rId2"/>
    <sheet name="дод.3" sheetId="3" r:id="rId3"/>
  </sheets>
  <definedNames>
    <definedName name="_xlnm._FilterDatabase" localSheetId="1" hidden="1">дод.2!$Q$1:$Q$200</definedName>
    <definedName name="Z_04E53ECC_33CE_44F8_8FF0_EA42138A4257_.wvu.FilterData" localSheetId="1" hidden="1">дод.2!#REF!</definedName>
    <definedName name="Z_0C872369_5674_4C64_BBCD_91C06A36BD45_.wvu.FilterData" localSheetId="1" hidden="1">дод.2!#REF!</definedName>
    <definedName name="Z_142BDADE_8EEE_4D55_A46E_A5D7BFF22624_.wvu.FilterData" localSheetId="1" hidden="1">дод.2!#REF!</definedName>
    <definedName name="Z_142BDADE_8EEE_4D55_A46E_A5D7BFF22624_.wvu.PrintArea" localSheetId="1" hidden="1">дод.2!#REF!</definedName>
    <definedName name="Z_142BDADE_8EEE_4D55_A46E_A5D7BFF22624_.wvu.PrintTitles" localSheetId="1" hidden="1">дод.2!$7:$10</definedName>
    <definedName name="Z_19A6FC77_F3A5_4192_9C98_757A3D89AFDB_.wvu.FilterData" localSheetId="1" hidden="1">дод.2!#REF!</definedName>
    <definedName name="Z_19A6FC77_F3A5_4192_9C98_757A3D89AFDB_.wvu.PrintArea" localSheetId="1" hidden="1">дод.2!#REF!</definedName>
    <definedName name="Z_19A6FC77_F3A5_4192_9C98_757A3D89AFDB_.wvu.PrintTitles" localSheetId="1" hidden="1">дод.2!$7:$10</definedName>
    <definedName name="Z_22AF7575_DF4A_42A6_98F7_FBEE617103A1_.wvu.FilterData" localSheetId="1" hidden="1">дод.2!#REF!</definedName>
    <definedName name="Z_2B769108_9AAB_4860_B4F1_D40DD5D5B45E_.wvu.FilterData" localSheetId="1" hidden="1">дод.2!#REF!</definedName>
    <definedName name="Z_4EB55A6B_F8DC_4DCE_869E_AB1C0A02F86B_.wvu.FilterData" localSheetId="1" hidden="1">дод.2!#REF!</definedName>
    <definedName name="Z_59C045E3_B47D_4F02_9A1F_4F5E5F0E010A_.wvu.FilterData" localSheetId="1" hidden="1">дод.2!#REF!</definedName>
    <definedName name="Z_6BD54770_9FCF_4664_8C22_D09D36DAB1EA_.wvu.FilterData" localSheetId="1" hidden="1">дод.2!#REF!</definedName>
    <definedName name="Z_7C41E561_2F59_4729_AD5D_C05B4E2D2F21_.wvu.FilterData" localSheetId="1" hidden="1">дод.2!#REF!</definedName>
    <definedName name="Z_7C41E561_2F59_4729_AD5D_C05B4E2D2F21_.wvu.PrintArea" localSheetId="1" hidden="1">дод.2!#REF!</definedName>
    <definedName name="Z_7EA7E1B2_5984_4467_BCE0_CC5B45C2D110_.wvu.FilterData" localSheetId="1" hidden="1">дод.2!#REF!</definedName>
    <definedName name="Z_840710E1_DDC6_45E7_8C6C_ED509F600B08_.wvu.FilterData" localSheetId="1" hidden="1">дод.2!#REF!</definedName>
    <definedName name="Z_843C4616_A473_42BA_A161_6FC18BCBBFD5_.wvu.FilterData" localSheetId="1" hidden="1">дод.2!#REF!</definedName>
    <definedName name="Z_A289AE56_30B5_41CF_9F40_E93E61312986_.wvu.FilterData" localSheetId="1" hidden="1">дод.2!#REF!</definedName>
    <definedName name="Z_ADDF830E_230E_4201_85CE_CB748BDB0105_.wvu.FilterData" localSheetId="1" hidden="1">дод.2!#REF!</definedName>
    <definedName name="Z_B1565F61_56DE_4B48_86E3_BDDAE5E0BB9F_.wvu.FilterData" localSheetId="1" hidden="1">дод.2!#REF!</definedName>
    <definedName name="Z_D05802D5_FFAB_4F2D_BD3D_1EE0BFD3399B_.wvu.FilterData" localSheetId="1" hidden="1">дод.2!#REF!</definedName>
    <definedName name="Z_D6CDDB20_AF8D_4FD7_80C7_0F05F2F38070_.wvu.FilterData" localSheetId="1" hidden="1">дод.2!#REF!</definedName>
    <definedName name="Z_D6CDDB20_AF8D_4FD7_80C7_0F05F2F38070_.wvu.Rows" localSheetId="1" hidden="1">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#REF!,дод.2!$188:$188</definedName>
    <definedName name="Z_D7B3E9E2_C5AD_4DD4_B880_833A241ECBF4_.wvu.FilterData" localSheetId="1" hidden="1">дод.2!#REF!</definedName>
    <definedName name="Z_EE190F65_884D_4E70_A7C9_EAC06A70EE8E_.wvu.FilterData" localSheetId="1" hidden="1">дод.2!#REF!</definedName>
    <definedName name="Z_EE190F65_884D_4E70_A7C9_EAC06A70EE8E_.wvu.PrintArea" localSheetId="1" hidden="1">дод.2!#REF!</definedName>
    <definedName name="Z_F330B014_21D1_42C2_9FC5_CE10B6712341_.wvu.FilterData" localSheetId="1" hidden="1">дод.2!#REF!</definedName>
    <definedName name="_xlnm.Print_Area" localSheetId="0">дод.1!$A$1:$F$21</definedName>
    <definedName name="_xlnm.Print_Area" localSheetId="1">дод.2!$A$1:$P$200</definedName>
  </definedNames>
  <calcPr calcId="124519"/>
</workbook>
</file>

<file path=xl/calcChain.xml><?xml version="1.0" encoding="utf-8"?>
<calcChain xmlns="http://schemas.openxmlformats.org/spreadsheetml/2006/main">
  <c r="I15" i="3"/>
  <c r="I14" s="1"/>
  <c r="H14"/>
  <c r="H16" s="1"/>
  <c r="I16" s="1"/>
  <c r="D14"/>
  <c r="Q195" i="2"/>
  <c r="P195"/>
  <c r="P194"/>
  <c r="O194"/>
  <c r="N194"/>
  <c r="M194"/>
  <c r="L194"/>
  <c r="K194"/>
  <c r="J194"/>
  <c r="I194"/>
  <c r="H194"/>
  <c r="G194"/>
  <c r="F194"/>
  <c r="E194"/>
  <c r="Q194" s="1"/>
  <c r="Q193"/>
  <c r="J193"/>
  <c r="E193"/>
  <c r="P193" s="1"/>
  <c r="Q192"/>
  <c r="J192"/>
  <c r="E192"/>
  <c r="P192" s="1"/>
  <c r="Q191"/>
  <c r="J191"/>
  <c r="E191"/>
  <c r="P191" s="1"/>
  <c r="Q190"/>
  <c r="J190"/>
  <c r="E190"/>
  <c r="P190" s="1"/>
  <c r="Q189"/>
  <c r="J189"/>
  <c r="E189"/>
  <c r="P189" s="1"/>
  <c r="Q188"/>
  <c r="J188"/>
  <c r="E188"/>
  <c r="P188" s="1"/>
  <c r="Q187"/>
  <c r="J187"/>
  <c r="E187"/>
  <c r="P187" s="1"/>
  <c r="Q186"/>
  <c r="J186"/>
  <c r="E186"/>
  <c r="P186" s="1"/>
  <c r="Q185"/>
  <c r="J185"/>
  <c r="E185"/>
  <c r="P185" s="1"/>
  <c r="Q184"/>
  <c r="J184"/>
  <c r="E184"/>
  <c r="P184" s="1"/>
  <c r="Q183"/>
  <c r="J183"/>
  <c r="E183"/>
  <c r="P183" s="1"/>
  <c r="Q182"/>
  <c r="J182"/>
  <c r="E182"/>
  <c r="P182" s="1"/>
  <c r="Q181"/>
  <c r="J181"/>
  <c r="J180" s="1"/>
  <c r="J179" s="1"/>
  <c r="E181"/>
  <c r="P181" s="1"/>
  <c r="O180"/>
  <c r="O179" s="1"/>
  <c r="N180"/>
  <c r="M180"/>
  <c r="M179" s="1"/>
  <c r="L180"/>
  <c r="K180"/>
  <c r="K179" s="1"/>
  <c r="I180"/>
  <c r="I179" s="1"/>
  <c r="H180"/>
  <c r="G180"/>
  <c r="G179" s="1"/>
  <c r="F180"/>
  <c r="E180"/>
  <c r="P180" s="1"/>
  <c r="N179"/>
  <c r="L179"/>
  <c r="H179"/>
  <c r="F179"/>
  <c r="J178"/>
  <c r="P178" s="1"/>
  <c r="E178"/>
  <c r="J177"/>
  <c r="P177" s="1"/>
  <c r="E177"/>
  <c r="J176"/>
  <c r="P176" s="1"/>
  <c r="E176"/>
  <c r="J175"/>
  <c r="P175" s="1"/>
  <c r="E175"/>
  <c r="J174"/>
  <c r="P174" s="1"/>
  <c r="E174"/>
  <c r="J173"/>
  <c r="P173" s="1"/>
  <c r="E173"/>
  <c r="J172"/>
  <c r="J171" s="1"/>
  <c r="J169" s="1"/>
  <c r="J168" s="1"/>
  <c r="E172"/>
  <c r="O171"/>
  <c r="O169" s="1"/>
  <c r="O168" s="1"/>
  <c r="N171"/>
  <c r="M171"/>
  <c r="M169" s="1"/>
  <c r="M168" s="1"/>
  <c r="L171"/>
  <c r="K171"/>
  <c r="K169" s="1"/>
  <c r="K168" s="1"/>
  <c r="I171"/>
  <c r="I169" s="1"/>
  <c r="I168" s="1"/>
  <c r="H171"/>
  <c r="G171"/>
  <c r="G169" s="1"/>
  <c r="G168" s="1"/>
  <c r="F171"/>
  <c r="E171"/>
  <c r="P171" s="1"/>
  <c r="P170"/>
  <c r="J170"/>
  <c r="E170"/>
  <c r="Q170" s="1"/>
  <c r="N169"/>
  <c r="N168" s="1"/>
  <c r="L169"/>
  <c r="L168" s="1"/>
  <c r="H169"/>
  <c r="H168" s="1"/>
  <c r="F169"/>
  <c r="F168" s="1"/>
  <c r="J167"/>
  <c r="E167"/>
  <c r="Q167" s="1"/>
  <c r="J166"/>
  <c r="E166"/>
  <c r="Q166" s="1"/>
  <c r="O165"/>
  <c r="N165"/>
  <c r="N164" s="1"/>
  <c r="M165"/>
  <c r="L165"/>
  <c r="L164" s="1"/>
  <c r="K165"/>
  <c r="J165"/>
  <c r="J164" s="1"/>
  <c r="I165"/>
  <c r="H165"/>
  <c r="H164" s="1"/>
  <c r="G165"/>
  <c r="F165"/>
  <c r="F164" s="1"/>
  <c r="O164"/>
  <c r="M164"/>
  <c r="K164"/>
  <c r="I164"/>
  <c r="G164"/>
  <c r="P163"/>
  <c r="J163"/>
  <c r="E163"/>
  <c r="Q163" s="1"/>
  <c r="P162"/>
  <c r="J162"/>
  <c r="E162"/>
  <c r="Q162" s="1"/>
  <c r="O161"/>
  <c r="N161"/>
  <c r="N160" s="1"/>
  <c r="M161"/>
  <c r="L161"/>
  <c r="L160" s="1"/>
  <c r="K161"/>
  <c r="J161"/>
  <c r="J160" s="1"/>
  <c r="I161"/>
  <c r="H161"/>
  <c r="H160" s="1"/>
  <c r="G161"/>
  <c r="F161"/>
  <c r="F160" s="1"/>
  <c r="O160"/>
  <c r="M160"/>
  <c r="K160"/>
  <c r="I160"/>
  <c r="G160"/>
  <c r="J159"/>
  <c r="E159"/>
  <c r="Q159" s="1"/>
  <c r="J158"/>
  <c r="E158"/>
  <c r="Q158" s="1"/>
  <c r="J157"/>
  <c r="E157"/>
  <c r="Q157" s="1"/>
  <c r="J156"/>
  <c r="E156"/>
  <c r="Q156" s="1"/>
  <c r="J155"/>
  <c r="E155"/>
  <c r="Q155" s="1"/>
  <c r="J154"/>
  <c r="E154"/>
  <c r="Q154" s="1"/>
  <c r="J153"/>
  <c r="E153"/>
  <c r="Q153" s="1"/>
  <c r="J152"/>
  <c r="E152"/>
  <c r="Q152" s="1"/>
  <c r="J151"/>
  <c r="E151"/>
  <c r="Q151" s="1"/>
  <c r="J150"/>
  <c r="E150"/>
  <c r="Q150" s="1"/>
  <c r="J149"/>
  <c r="E149"/>
  <c r="Q149" s="1"/>
  <c r="J148"/>
  <c r="E148"/>
  <c r="Q148" s="1"/>
  <c r="J147"/>
  <c r="E147"/>
  <c r="Q147" s="1"/>
  <c r="J146"/>
  <c r="E146"/>
  <c r="Q146" s="1"/>
  <c r="J145"/>
  <c r="E145"/>
  <c r="Q145" s="1"/>
  <c r="J144"/>
  <c r="E144"/>
  <c r="Q144" s="1"/>
  <c r="O143"/>
  <c r="N143"/>
  <c r="N141" s="1"/>
  <c r="N140" s="1"/>
  <c r="M143"/>
  <c r="L143"/>
  <c r="L141" s="1"/>
  <c r="L140" s="1"/>
  <c r="K143"/>
  <c r="J143"/>
  <c r="I143"/>
  <c r="H143"/>
  <c r="H141" s="1"/>
  <c r="H140" s="1"/>
  <c r="G143"/>
  <c r="F143"/>
  <c r="F141" s="1"/>
  <c r="F140" s="1"/>
  <c r="J142"/>
  <c r="J141" s="1"/>
  <c r="J140" s="1"/>
  <c r="E142"/>
  <c r="P142" s="1"/>
  <c r="O141"/>
  <c r="O140" s="1"/>
  <c r="M141"/>
  <c r="M140" s="1"/>
  <c r="K141"/>
  <c r="K140" s="1"/>
  <c r="I141"/>
  <c r="I140" s="1"/>
  <c r="G141"/>
  <c r="G140" s="1"/>
  <c r="Q139"/>
  <c r="J139"/>
  <c r="E139"/>
  <c r="P139" s="1"/>
  <c r="Q138"/>
  <c r="J138"/>
  <c r="E138"/>
  <c r="P138" s="1"/>
  <c r="Q137"/>
  <c r="J137"/>
  <c r="E137"/>
  <c r="P137" s="1"/>
  <c r="Q136"/>
  <c r="J136"/>
  <c r="E136"/>
  <c r="P136" s="1"/>
  <c r="Q135"/>
  <c r="J135"/>
  <c r="E135"/>
  <c r="P135" s="1"/>
  <c r="Q134"/>
  <c r="J134"/>
  <c r="E134"/>
  <c r="P134" s="1"/>
  <c r="Q133"/>
  <c r="J133"/>
  <c r="E133"/>
  <c r="P133" s="1"/>
  <c r="Q132"/>
  <c r="J132"/>
  <c r="E132"/>
  <c r="P132" s="1"/>
  <c r="Q131"/>
  <c r="J131"/>
  <c r="E131"/>
  <c r="P131" s="1"/>
  <c r="Q130"/>
  <c r="J130"/>
  <c r="E130"/>
  <c r="P130" s="1"/>
  <c r="Q129"/>
  <c r="J129"/>
  <c r="E129"/>
  <c r="P129" s="1"/>
  <c r="Q128"/>
  <c r="J128"/>
  <c r="J127" s="1"/>
  <c r="J126" s="1"/>
  <c r="E128"/>
  <c r="P128" s="1"/>
  <c r="O127"/>
  <c r="O126" s="1"/>
  <c r="N127"/>
  <c r="M127"/>
  <c r="M126" s="1"/>
  <c r="L127"/>
  <c r="K127"/>
  <c r="K126" s="1"/>
  <c r="I127"/>
  <c r="I126" s="1"/>
  <c r="H127"/>
  <c r="G127"/>
  <c r="G126" s="1"/>
  <c r="F127"/>
  <c r="E127"/>
  <c r="N126"/>
  <c r="L126"/>
  <c r="H126"/>
  <c r="F126"/>
  <c r="J125"/>
  <c r="Q125" s="1"/>
  <c r="E125"/>
  <c r="P125" s="1"/>
  <c r="J124"/>
  <c r="Q124" s="1"/>
  <c r="E124"/>
  <c r="P124" s="1"/>
  <c r="J123"/>
  <c r="Q123" s="1"/>
  <c r="E123"/>
  <c r="P123" s="1"/>
  <c r="J122"/>
  <c r="Q122" s="1"/>
  <c r="E122"/>
  <c r="P122" s="1"/>
  <c r="J121"/>
  <c r="Q121" s="1"/>
  <c r="E121"/>
  <c r="P121" s="1"/>
  <c r="J120"/>
  <c r="Q120" s="1"/>
  <c r="E120"/>
  <c r="P120" s="1"/>
  <c r="J119"/>
  <c r="Q119" s="1"/>
  <c r="E119"/>
  <c r="P119" s="1"/>
  <c r="J118"/>
  <c r="Q118" s="1"/>
  <c r="E118"/>
  <c r="P118" s="1"/>
  <c r="J117"/>
  <c r="Q117" s="1"/>
  <c r="E117"/>
  <c r="P117" s="1"/>
  <c r="J116"/>
  <c r="Q116" s="1"/>
  <c r="E116"/>
  <c r="P116" s="1"/>
  <c r="J115"/>
  <c r="J114" s="1"/>
  <c r="E115"/>
  <c r="P115" s="1"/>
  <c r="O114"/>
  <c r="N114"/>
  <c r="M114"/>
  <c r="L114"/>
  <c r="K114"/>
  <c r="I114"/>
  <c r="H114"/>
  <c r="G114"/>
  <c r="F114"/>
  <c r="E114"/>
  <c r="P113"/>
  <c r="J113"/>
  <c r="E113"/>
  <c r="Q113" s="1"/>
  <c r="P112"/>
  <c r="J112"/>
  <c r="E112"/>
  <c r="Q112" s="1"/>
  <c r="P111"/>
  <c r="J111"/>
  <c r="E111"/>
  <c r="Q111" s="1"/>
  <c r="P110"/>
  <c r="J110"/>
  <c r="E110"/>
  <c r="Q110" s="1"/>
  <c r="P109"/>
  <c r="J109"/>
  <c r="E109"/>
  <c r="Q109" s="1"/>
  <c r="P108"/>
  <c r="J108"/>
  <c r="E108"/>
  <c r="Q108" s="1"/>
  <c r="P107"/>
  <c r="J107"/>
  <c r="E107"/>
  <c r="Q107" s="1"/>
  <c r="O106"/>
  <c r="N106"/>
  <c r="M106"/>
  <c r="L106"/>
  <c r="K106"/>
  <c r="J106"/>
  <c r="I106"/>
  <c r="H106"/>
  <c r="G106"/>
  <c r="F106"/>
  <c r="Q105"/>
  <c r="J105"/>
  <c r="P105" s="1"/>
  <c r="E105"/>
  <c r="Q104"/>
  <c r="J104"/>
  <c r="P104" s="1"/>
  <c r="E104"/>
  <c r="Q103"/>
  <c r="J103"/>
  <c r="P103" s="1"/>
  <c r="E103"/>
  <c r="Q102"/>
  <c r="J102"/>
  <c r="E102"/>
  <c r="P102" s="1"/>
  <c r="Q101"/>
  <c r="J101"/>
  <c r="E101"/>
  <c r="P101" s="1"/>
  <c r="Q100"/>
  <c r="J100"/>
  <c r="J99" s="1"/>
  <c r="E100"/>
  <c r="P100" s="1"/>
  <c r="O99"/>
  <c r="O97" s="1"/>
  <c r="O96" s="1"/>
  <c r="N99"/>
  <c r="M99"/>
  <c r="M97" s="1"/>
  <c r="M96" s="1"/>
  <c r="L99"/>
  <c r="K99"/>
  <c r="K97" s="1"/>
  <c r="K96" s="1"/>
  <c r="I99"/>
  <c r="I97" s="1"/>
  <c r="I96" s="1"/>
  <c r="H99"/>
  <c r="G99"/>
  <c r="G97" s="1"/>
  <c r="G96" s="1"/>
  <c r="F99"/>
  <c r="E99"/>
  <c r="P99" s="1"/>
  <c r="J98"/>
  <c r="E98"/>
  <c r="Q98" s="1"/>
  <c r="N97"/>
  <c r="N96" s="1"/>
  <c r="L97"/>
  <c r="L96" s="1"/>
  <c r="H97"/>
  <c r="H96" s="1"/>
  <c r="F97"/>
  <c r="F96" s="1"/>
  <c r="P95"/>
  <c r="J95"/>
  <c r="E95"/>
  <c r="Q95" s="1"/>
  <c r="P94"/>
  <c r="J94"/>
  <c r="E94"/>
  <c r="Q94" s="1"/>
  <c r="P93"/>
  <c r="J93"/>
  <c r="E93"/>
  <c r="Q93" s="1"/>
  <c r="P92"/>
  <c r="J92"/>
  <c r="E92"/>
  <c r="Q92" s="1"/>
  <c r="P91"/>
  <c r="J91"/>
  <c r="E91"/>
  <c r="Q91" s="1"/>
  <c r="P90"/>
  <c r="J90"/>
  <c r="E90"/>
  <c r="Q90" s="1"/>
  <c r="P89"/>
  <c r="J89"/>
  <c r="E89"/>
  <c r="Q89" s="1"/>
  <c r="P88"/>
  <c r="J88"/>
  <c r="E88"/>
  <c r="Q88" s="1"/>
  <c r="P87"/>
  <c r="J87"/>
  <c r="E87"/>
  <c r="Q87" s="1"/>
  <c r="P86"/>
  <c r="J86"/>
  <c r="E86"/>
  <c r="Q86" s="1"/>
  <c r="P85"/>
  <c r="J85"/>
  <c r="E85"/>
  <c r="Q85" s="1"/>
  <c r="P84"/>
  <c r="J84"/>
  <c r="E84"/>
  <c r="Q84" s="1"/>
  <c r="O83"/>
  <c r="N83"/>
  <c r="N82" s="1"/>
  <c r="M83"/>
  <c r="L83"/>
  <c r="L82" s="1"/>
  <c r="K83"/>
  <c r="J83"/>
  <c r="J82" s="1"/>
  <c r="I83"/>
  <c r="H83"/>
  <c r="H82" s="1"/>
  <c r="G83"/>
  <c r="F83"/>
  <c r="F82" s="1"/>
  <c r="O82"/>
  <c r="M82"/>
  <c r="K82"/>
  <c r="I82"/>
  <c r="G82"/>
  <c r="P81"/>
  <c r="J81"/>
  <c r="E81"/>
  <c r="Q81" s="1"/>
  <c r="P80"/>
  <c r="J80"/>
  <c r="E80"/>
  <c r="Q80" s="1"/>
  <c r="P79"/>
  <c r="J79"/>
  <c r="E79"/>
  <c r="Q79" s="1"/>
  <c r="P78"/>
  <c r="J78"/>
  <c r="E78"/>
  <c r="Q78" s="1"/>
  <c r="P77"/>
  <c r="J77"/>
  <c r="E77"/>
  <c r="Q77" s="1"/>
  <c r="O76"/>
  <c r="N76"/>
  <c r="M76"/>
  <c r="L76"/>
  <c r="K76"/>
  <c r="J76"/>
  <c r="I76"/>
  <c r="H76"/>
  <c r="G76"/>
  <c r="F76"/>
  <c r="Q75"/>
  <c r="J75"/>
  <c r="E75"/>
  <c r="P75" s="1"/>
  <c r="Q74"/>
  <c r="J74"/>
  <c r="E74"/>
  <c r="P74" s="1"/>
  <c r="Q73"/>
  <c r="J73"/>
  <c r="E73"/>
  <c r="P73" s="1"/>
  <c r="Q72"/>
  <c r="J72"/>
  <c r="J71" s="1"/>
  <c r="E72"/>
  <c r="P72" s="1"/>
  <c r="O71"/>
  <c r="N71"/>
  <c r="M71"/>
  <c r="M65" s="1"/>
  <c r="M64" s="1"/>
  <c r="L71"/>
  <c r="K71"/>
  <c r="I71"/>
  <c r="I65" s="1"/>
  <c r="I64" s="1"/>
  <c r="H71"/>
  <c r="G71"/>
  <c r="F71"/>
  <c r="E71"/>
  <c r="P71" s="1"/>
  <c r="J70"/>
  <c r="E70"/>
  <c r="P70" s="1"/>
  <c r="J69"/>
  <c r="E69"/>
  <c r="P69" s="1"/>
  <c r="O68"/>
  <c r="N68"/>
  <c r="N65" s="1"/>
  <c r="N64" s="1"/>
  <c r="M68"/>
  <c r="L68"/>
  <c r="L65" s="1"/>
  <c r="L64" s="1"/>
  <c r="K68"/>
  <c r="J68"/>
  <c r="I68"/>
  <c r="H68"/>
  <c r="H65" s="1"/>
  <c r="H64" s="1"/>
  <c r="G68"/>
  <c r="F68"/>
  <c r="F65" s="1"/>
  <c r="F64" s="1"/>
  <c r="J67"/>
  <c r="Q67" s="1"/>
  <c r="E67"/>
  <c r="P67" s="1"/>
  <c r="J66"/>
  <c r="Q66" s="1"/>
  <c r="E66"/>
  <c r="P66" s="1"/>
  <c r="O65"/>
  <c r="O64" s="1"/>
  <c r="K65"/>
  <c r="K64" s="1"/>
  <c r="G65"/>
  <c r="G64" s="1"/>
  <c r="Q63"/>
  <c r="J63"/>
  <c r="E63"/>
  <c r="P63" s="1"/>
  <c r="Q62"/>
  <c r="J62"/>
  <c r="E62"/>
  <c r="P62" s="1"/>
  <c r="Q61"/>
  <c r="J61"/>
  <c r="E61"/>
  <c r="P61" s="1"/>
  <c r="Q60"/>
  <c r="J60"/>
  <c r="E60"/>
  <c r="P60" s="1"/>
  <c r="Q59"/>
  <c r="J59"/>
  <c r="E59"/>
  <c r="P59" s="1"/>
  <c r="Q58"/>
  <c r="J58"/>
  <c r="J57" s="1"/>
  <c r="E58"/>
  <c r="P58" s="1"/>
  <c r="O57"/>
  <c r="N57"/>
  <c r="M57"/>
  <c r="L57"/>
  <c r="K57"/>
  <c r="I57"/>
  <c r="H57"/>
  <c r="G57"/>
  <c r="F57"/>
  <c r="E57"/>
  <c r="J56"/>
  <c r="E56"/>
  <c r="P56" s="1"/>
  <c r="J55"/>
  <c r="E55"/>
  <c r="P55" s="1"/>
  <c r="J54"/>
  <c r="E54"/>
  <c r="P54" s="1"/>
  <c r="J53"/>
  <c r="E53"/>
  <c r="P53" s="1"/>
  <c r="O52"/>
  <c r="N52"/>
  <c r="N50" s="1"/>
  <c r="N49" s="1"/>
  <c r="M52"/>
  <c r="L52"/>
  <c r="L50" s="1"/>
  <c r="L49" s="1"/>
  <c r="K52"/>
  <c r="J52"/>
  <c r="I52"/>
  <c r="H52"/>
  <c r="H50" s="1"/>
  <c r="H49" s="1"/>
  <c r="G52"/>
  <c r="F52"/>
  <c r="F50" s="1"/>
  <c r="F49" s="1"/>
  <c r="Q51"/>
  <c r="P51"/>
  <c r="O50"/>
  <c r="O49" s="1"/>
  <c r="M50"/>
  <c r="M49" s="1"/>
  <c r="K50"/>
  <c r="K49" s="1"/>
  <c r="I50"/>
  <c r="I49" s="1"/>
  <c r="G50"/>
  <c r="G49" s="1"/>
  <c r="J48"/>
  <c r="Q48" s="1"/>
  <c r="E48"/>
  <c r="P48" s="1"/>
  <c r="J47"/>
  <c r="Q47" s="1"/>
  <c r="E47"/>
  <c r="P47" s="1"/>
  <c r="J46"/>
  <c r="Q46" s="1"/>
  <c r="E46"/>
  <c r="P46" s="1"/>
  <c r="J45"/>
  <c r="Q45" s="1"/>
  <c r="E45"/>
  <c r="P45" s="1"/>
  <c r="J44"/>
  <c r="Q44" s="1"/>
  <c r="E44"/>
  <c r="P44" s="1"/>
  <c r="J43"/>
  <c r="Q43" s="1"/>
  <c r="E43"/>
  <c r="P43" s="1"/>
  <c r="J42"/>
  <c r="Q42" s="1"/>
  <c r="E42"/>
  <c r="P42" s="1"/>
  <c r="O41"/>
  <c r="O32" s="1"/>
  <c r="O31" s="1"/>
  <c r="N41"/>
  <c r="M41"/>
  <c r="M32" s="1"/>
  <c r="M31" s="1"/>
  <c r="L41"/>
  <c r="K41"/>
  <c r="K32" s="1"/>
  <c r="K31" s="1"/>
  <c r="I41"/>
  <c r="I32" s="1"/>
  <c r="I31" s="1"/>
  <c r="H41"/>
  <c r="G41"/>
  <c r="G32" s="1"/>
  <c r="G31" s="1"/>
  <c r="F41"/>
  <c r="E41"/>
  <c r="P40"/>
  <c r="J40"/>
  <c r="E40"/>
  <c r="Q40" s="1"/>
  <c r="P39"/>
  <c r="J39"/>
  <c r="E39"/>
  <c r="Q39" s="1"/>
  <c r="P38"/>
  <c r="J38"/>
  <c r="E38"/>
  <c r="Q38" s="1"/>
  <c r="P37"/>
  <c r="J37"/>
  <c r="E37"/>
  <c r="Q37" s="1"/>
  <c r="P36"/>
  <c r="J36"/>
  <c r="E36"/>
  <c r="Q36" s="1"/>
  <c r="P35"/>
  <c r="J35"/>
  <c r="E35"/>
  <c r="Q35" s="1"/>
  <c r="P34"/>
  <c r="J34"/>
  <c r="E34"/>
  <c r="Q34" s="1"/>
  <c r="P33"/>
  <c r="J33"/>
  <c r="E33"/>
  <c r="Q33" s="1"/>
  <c r="N32"/>
  <c r="N31" s="1"/>
  <c r="L32"/>
  <c r="L31" s="1"/>
  <c r="H32"/>
  <c r="H31" s="1"/>
  <c r="F32"/>
  <c r="F31" s="1"/>
  <c r="J30"/>
  <c r="E30"/>
  <c r="P30" s="1"/>
  <c r="J29"/>
  <c r="E29"/>
  <c r="P29" s="1"/>
  <c r="J28"/>
  <c r="E28"/>
  <c r="P28" s="1"/>
  <c r="J27"/>
  <c r="E27"/>
  <c r="P27" s="1"/>
  <c r="J26"/>
  <c r="E26"/>
  <c r="P26" s="1"/>
  <c r="J25"/>
  <c r="E25"/>
  <c r="P25" s="1"/>
  <c r="J24"/>
  <c r="E24"/>
  <c r="P24" s="1"/>
  <c r="J23"/>
  <c r="E23"/>
  <c r="P23" s="1"/>
  <c r="J22"/>
  <c r="E22"/>
  <c r="P22" s="1"/>
  <c r="J21"/>
  <c r="E21"/>
  <c r="P21" s="1"/>
  <c r="J20"/>
  <c r="E20"/>
  <c r="P20" s="1"/>
  <c r="J19"/>
  <c r="E19"/>
  <c r="P19" s="1"/>
  <c r="J18"/>
  <c r="E18"/>
  <c r="P18" s="1"/>
  <c r="O17"/>
  <c r="N17"/>
  <c r="N12" s="1"/>
  <c r="N11" s="1"/>
  <c r="N196" s="1"/>
  <c r="M17"/>
  <c r="L17"/>
  <c r="L12" s="1"/>
  <c r="L11" s="1"/>
  <c r="L196" s="1"/>
  <c r="K17"/>
  <c r="J17"/>
  <c r="I17"/>
  <c r="H17"/>
  <c r="H12" s="1"/>
  <c r="H11" s="1"/>
  <c r="H196" s="1"/>
  <c r="G17"/>
  <c r="F17"/>
  <c r="F12" s="1"/>
  <c r="F11" s="1"/>
  <c r="F196" s="1"/>
  <c r="J16"/>
  <c r="Q16" s="1"/>
  <c r="E16"/>
  <c r="P16" s="1"/>
  <c r="J15"/>
  <c r="Q15" s="1"/>
  <c r="E15"/>
  <c r="P15" s="1"/>
  <c r="J14"/>
  <c r="Q14" s="1"/>
  <c r="E14"/>
  <c r="P14" s="1"/>
  <c r="J13"/>
  <c r="Q13" s="1"/>
  <c r="E13"/>
  <c r="P13" s="1"/>
  <c r="O12"/>
  <c r="O11" s="1"/>
  <c r="M12"/>
  <c r="M11" s="1"/>
  <c r="M196" s="1"/>
  <c r="K12"/>
  <c r="K11" s="1"/>
  <c r="I12"/>
  <c r="I11" s="1"/>
  <c r="I196" s="1"/>
  <c r="G12"/>
  <c r="G11" s="1"/>
  <c r="C17" i="4"/>
  <c r="D16"/>
  <c r="C16" s="1"/>
  <c r="F15"/>
  <c r="C15"/>
  <c r="F14"/>
  <c r="F13" s="1"/>
  <c r="F18" s="1"/>
  <c r="E14"/>
  <c r="C14"/>
  <c r="E13"/>
  <c r="E18" s="1"/>
  <c r="C18" s="1"/>
  <c r="G196" i="2" l="1"/>
  <c r="O196"/>
  <c r="J50"/>
  <c r="J49" s="1"/>
  <c r="K196"/>
  <c r="P57"/>
  <c r="J97"/>
  <c r="J96" s="1"/>
  <c r="P114"/>
  <c r="P127"/>
  <c r="Q57"/>
  <c r="Q71"/>
  <c r="P98"/>
  <c r="Q114"/>
  <c r="Q115"/>
  <c r="Q142"/>
  <c r="P144"/>
  <c r="P145"/>
  <c r="P146"/>
  <c r="P147"/>
  <c r="P148"/>
  <c r="P149"/>
  <c r="P150"/>
  <c r="P151"/>
  <c r="P152"/>
  <c r="P153"/>
  <c r="P154"/>
  <c r="P155"/>
  <c r="P156"/>
  <c r="P157"/>
  <c r="P158"/>
  <c r="P159"/>
  <c r="P166"/>
  <c r="P167"/>
  <c r="Q171"/>
  <c r="Q172"/>
  <c r="Q173"/>
  <c r="Q174"/>
  <c r="Q175"/>
  <c r="Q176"/>
  <c r="Q177"/>
  <c r="Q178"/>
  <c r="D13" i="4"/>
  <c r="C13" s="1"/>
  <c r="J12" i="2"/>
  <c r="J11" s="1"/>
  <c r="E17"/>
  <c r="Q18"/>
  <c r="Q19"/>
  <c r="Q20"/>
  <c r="Q21"/>
  <c r="Q22"/>
  <c r="Q23"/>
  <c r="Q24"/>
  <c r="Q25"/>
  <c r="Q26"/>
  <c r="Q27"/>
  <c r="Q28"/>
  <c r="Q29"/>
  <c r="Q30"/>
  <c r="J41"/>
  <c r="J32" s="1"/>
  <c r="J31" s="1"/>
  <c r="E52"/>
  <c r="Q53"/>
  <c r="Q54"/>
  <c r="Q55"/>
  <c r="Q56"/>
  <c r="J65"/>
  <c r="J64" s="1"/>
  <c r="E68"/>
  <c r="Q69"/>
  <c r="Q70"/>
  <c r="E83"/>
  <c r="E106"/>
  <c r="E97" s="1"/>
  <c r="E161"/>
  <c r="E169"/>
  <c r="P172"/>
  <c r="Q41"/>
  <c r="Q99"/>
  <c r="Q127"/>
  <c r="Q180"/>
  <c r="E32"/>
  <c r="E76"/>
  <c r="E126"/>
  <c r="E143"/>
  <c r="E165"/>
  <c r="E179"/>
  <c r="Q97" l="1"/>
  <c r="P97"/>
  <c r="E96"/>
  <c r="P68"/>
  <c r="E65"/>
  <c r="Q68"/>
  <c r="P41"/>
  <c r="Q76"/>
  <c r="P76"/>
  <c r="Q143"/>
  <c r="P143"/>
  <c r="E141"/>
  <c r="Q165"/>
  <c r="P165"/>
  <c r="E164"/>
  <c r="P52"/>
  <c r="Q52"/>
  <c r="E50"/>
  <c r="J196"/>
  <c r="Q32"/>
  <c r="E31"/>
  <c r="P32"/>
  <c r="P106"/>
  <c r="Q106"/>
  <c r="P161"/>
  <c r="E160"/>
  <c r="Q161"/>
  <c r="Q179"/>
  <c r="P179"/>
  <c r="P169"/>
  <c r="E168"/>
  <c r="Q169"/>
  <c r="Q126"/>
  <c r="P126"/>
  <c r="P83"/>
  <c r="E82"/>
  <c r="Q83"/>
  <c r="P17"/>
  <c r="E12"/>
  <c r="Q17"/>
  <c r="P31" l="1"/>
  <c r="Q31"/>
  <c r="P65"/>
  <c r="E64"/>
  <c r="Q65"/>
  <c r="P50"/>
  <c r="E49"/>
  <c r="Q50"/>
  <c r="P168"/>
  <c r="Q168"/>
  <c r="P164"/>
  <c r="Q164"/>
  <c r="P96"/>
  <c r="Q96"/>
  <c r="P160"/>
  <c r="Q160"/>
  <c r="P12"/>
  <c r="E11"/>
  <c r="Q12"/>
  <c r="P82"/>
  <c r="Q82"/>
  <c r="P141"/>
  <c r="E140"/>
  <c r="Q141"/>
  <c r="P140" l="1"/>
  <c r="Q140"/>
  <c r="Q11"/>
  <c r="E196"/>
  <c r="Q196" s="1"/>
  <c r="P11"/>
  <c r="P196" s="1"/>
  <c r="P49"/>
  <c r="Q49"/>
  <c r="Q64"/>
  <c r="P64"/>
</calcChain>
</file>

<file path=xl/sharedStrings.xml><?xml version="1.0" encoding="utf-8"?>
<sst xmlns="http://schemas.openxmlformats.org/spreadsheetml/2006/main" count="657" uniqueCount="447">
  <si>
    <t>код бюджету -19549000000</t>
  </si>
  <si>
    <t>видатків   бюджету Тернопільської
міської  територіальної громади 
  на 2020 рік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</si>
  <si>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</si>
  <si>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</si>
  <si>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</si>
  <si>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</si>
  <si>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Загальний фонд</t>
  </si>
  <si>
    <t>Спеціальний фонд</t>
  </si>
  <si>
    <t>Разом</t>
  </si>
  <si>
    <t>Усього</t>
  </si>
  <si>
    <t>видатки споживання</t>
  </si>
  <si>
    <t xml:space="preserve">з них: </t>
  </si>
  <si>
    <t>видатки розвитку</t>
  </si>
  <si>
    <t>у тому числі бюджет розвитку</t>
  </si>
  <si>
    <t xml:space="preserve">оплата праці </t>
  </si>
  <si>
    <t xml:space="preserve"> комунальні послуги та енергоносії </t>
  </si>
  <si>
    <t>2</t>
  </si>
  <si>
    <t>0100000</t>
  </si>
  <si>
    <t>Міська рада - всього</t>
  </si>
  <si>
    <t>0110000</t>
  </si>
  <si>
    <t xml:space="preserve">Міська рада </t>
  </si>
  <si>
    <t>0110150</t>
  </si>
  <si>
    <t>0160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</si>
  <si>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</si>
  <si>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</si>
  <si>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</si>
  <si>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3242</t>
  </si>
  <si>
    <t>1090</t>
  </si>
  <si>
    <t>Інші заходи у сфері соціального захисту і соціального забезпечення  (Виплата допомоги на поховання непрацюючих громадян)</t>
  </si>
  <si>
    <t>0113180</t>
  </si>
  <si>
    <t>3180</t>
  </si>
  <si>
    <t>Соціальний захист ветеранів війни та праці</t>
  </si>
  <si>
    <t>0113182</t>
  </si>
  <si>
    <t>3182</t>
  </si>
  <si>
    <t>1030</t>
  </si>
  <si>
    <t>Надання фінансової  підтримки громадським організаціям інвалідів і ветеранів, діяльність яких має соціальну спрямованість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</si>
  <si>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</si>
  <si>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</si>
  <si>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</si>
  <si>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</si>
  <si>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</si>
  <si>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</si>
  <si>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</si>
  <si>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</si>
  <si>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</si>
  <si>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</si>
  <si>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0116086</t>
  </si>
  <si>
    <t>6086</t>
  </si>
  <si>
    <t>0610</t>
  </si>
  <si>
    <t>Інша діяльність щодо забезпечення  житлом громадян</t>
  </si>
  <si>
    <t>0117370</t>
  </si>
  <si>
    <t>7370</t>
  </si>
  <si>
    <t>0490</t>
  </si>
  <si>
    <t>Реалізація інших заходів щодо соціально - економічного розвитку територій</t>
  </si>
  <si>
    <t>0117130</t>
  </si>
  <si>
    <t>7130</t>
  </si>
  <si>
    <t>0421</t>
  </si>
  <si>
    <t>Здійснення  заходів із землеустрою</t>
  </si>
  <si>
    <t>0117610</t>
  </si>
  <si>
    <t>7610</t>
  </si>
  <si>
    <t>0411</t>
  </si>
  <si>
    <t>Сприяння розвитку малого та середнього підприємництва</t>
  </si>
  <si>
    <t>0117670</t>
  </si>
  <si>
    <t>7670</t>
  </si>
  <si>
    <t>Внески до статутного капіталу суб"єктів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</si>
  <si>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</si>
  <si>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</si>
  <si>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</si>
  <si>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</si>
  <si>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0117680</t>
  </si>
  <si>
    <t>7680</t>
  </si>
  <si>
    <t xml:space="preserve">Членські внески  до асоціаціій органів місцевого самоврядування </t>
  </si>
  <si>
    <t>0117693</t>
  </si>
  <si>
    <t>7693</t>
  </si>
  <si>
    <t>Інші заходи, пов'язані з економічною діяльністю</t>
  </si>
  <si>
    <t>0117691</t>
  </si>
  <si>
    <t>Виконання  заходів за рахунок цільових фондів 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</si>
  <si>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</si>
  <si>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</si>
  <si>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</si>
  <si>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</si>
  <si>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</si>
  <si>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</si>
  <si>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</si>
  <si>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1010</t>
  </si>
  <si>
    <t>0910</t>
  </si>
  <si>
    <t>Надання дошкільної  освіти</t>
  </si>
  <si>
    <t>0611020</t>
  </si>
  <si>
    <t>1020</t>
  </si>
  <si>
    <t>0921</t>
  </si>
  <si>
    <t>1070</t>
  </si>
  <si>
    <t>0922</t>
  </si>
  <si>
    <t>0611090</t>
  </si>
  <si>
    <t>0960</t>
  </si>
  <si>
    <t>0611110</t>
  </si>
  <si>
    <t>1110</t>
  </si>
  <si>
    <t>0930</t>
  </si>
  <si>
    <t>0611120</t>
  </si>
  <si>
    <t>1120</t>
  </si>
  <si>
    <t>0941</t>
  </si>
  <si>
    <t>0611150</t>
  </si>
  <si>
    <t>1150</t>
  </si>
  <si>
    <t>0990</t>
  </si>
  <si>
    <t>0611160</t>
  </si>
  <si>
    <t>1160</t>
  </si>
  <si>
    <t>Інші програми, заклади та заходи у сфері освіти</t>
  </si>
  <si>
    <t>0611161</t>
  </si>
  <si>
    <t>1161</t>
  </si>
  <si>
    <t xml:space="preserve"> Забезпечення діяльності інших закладів у сфері освіти ( Централізоване  ведення бухгалтерського обліку) </t>
  </si>
  <si>
    <t xml:space="preserve"> Забезпечення діяльності інших закладів у сфері освіти (Здійснення централізованого господарського обслуговування )</t>
  </si>
  <si>
    <t>0611162</t>
  </si>
  <si>
    <t>1162</t>
  </si>
  <si>
    <t>Інші програми та заходи у сфері освіти ( Допомога дітям- сиротамя, яким виповнюється 18 років)</t>
  </si>
  <si>
    <t>0611170</t>
  </si>
  <si>
    <t>1170</t>
  </si>
  <si>
    <t>Забезпечення діяльності інклюзивно-ресурсних центрів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</si>
  <si>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</si>
  <si>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</si>
  <si>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</si>
  <si>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</si>
  <si>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0617691</t>
  </si>
  <si>
    <t>0900000</t>
  </si>
  <si>
    <t>Управління  сім"ї, молодіжної політики  та захисту дітей-всього</t>
  </si>
  <si>
    <t>0910000</t>
  </si>
  <si>
    <t>0910160</t>
  </si>
  <si>
    <t>0913120</t>
  </si>
  <si>
    <t>3120</t>
  </si>
  <si>
    <t>Здійснення соціальної роботи з вразливими категоріями населення</t>
  </si>
  <si>
    <t>0913131</t>
  </si>
  <si>
    <t>3121</t>
  </si>
  <si>
    <t>Утримання та забезпечення діяльності центрів соціальних служб для сім’ї, дітей та молоді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</si>
  <si>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</si>
  <si>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</si>
  <si>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0913241</t>
  </si>
  <si>
    <t>3241</t>
  </si>
  <si>
    <t>Забезпечення діяльності інших закладів у сфері соціального захисту і соціального забезпечення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</si>
  <si>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</si>
  <si>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</si>
  <si>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</si>
  <si>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</si>
  <si>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</si>
  <si>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</si>
  <si>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0913140</t>
  </si>
  <si>
    <t>0913210</t>
  </si>
  <si>
    <t>3210</t>
  </si>
  <si>
    <t>1050</t>
  </si>
  <si>
    <t>Організація та проведення громадських робіт</t>
  </si>
  <si>
    <t>0916084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</si>
  <si>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</si>
  <si>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</si>
  <si>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</si>
  <si>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</si>
  <si>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</si>
  <si>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</si>
  <si>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</si>
  <si>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</si>
  <si>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</si>
  <si>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</si>
  <si>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дитячо-юнацьких спортивних шкіл</t>
  </si>
  <si>
    <t>Фінансова підтримка міського стадіону</t>
  </si>
  <si>
    <t>Підтримка і розвиток спортивної інфраструктури</t>
  </si>
  <si>
    <t>Утримання та фінансова підтримка спортивних споруд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</si>
  <si>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</si>
  <si>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</si>
  <si>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</si>
  <si>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споруд, установ та закладів фізичної  культури і спорту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</si>
  <si>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</si>
  <si>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</si>
  <si>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</si>
  <si>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</si>
  <si>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0710160</t>
  </si>
  <si>
    <t>0712010</t>
  </si>
  <si>
    <t>2010</t>
  </si>
  <si>
    <t>0731</t>
  </si>
  <si>
    <t>Багатопрофільна стаціонарна медична допомога 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</si>
  <si>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</si>
  <si>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</si>
  <si>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</si>
  <si>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</si>
  <si>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</si>
  <si>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</si>
  <si>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</si>
  <si>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</si>
  <si>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</si>
  <si>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</si>
  <si>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</si>
  <si>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</si>
  <si>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0712152</t>
  </si>
  <si>
    <t>2152</t>
  </si>
  <si>
    <t>0763</t>
  </si>
  <si>
    <t xml:space="preserve"> Інші  програми, заклади та заходи у сфері охорони здоров’я   ( Виконання Комплексної міської програми " Здоров"я громади на 2019-2021 роки") </t>
  </si>
  <si>
    <t>0712144</t>
  </si>
  <si>
    <t>2144</t>
  </si>
  <si>
    <t>Централізовані заходи з лікування хворих на цукровий та нецукровий діабет</t>
  </si>
  <si>
    <t xml:space="preserve"> Інші  програми, заклади та заходи у сфері охорони здоров’я (  Забезпечення надання ортопедичної стоматологічної допомоги  пільговим категоріям громадян) </t>
  </si>
  <si>
    <t>0712146</t>
  </si>
  <si>
    <t>2146</t>
  </si>
  <si>
    <t>Відшкодування  вартості лікарських засобів для лікування  окремих захворювань</t>
  </si>
  <si>
    <t>0717322</t>
  </si>
  <si>
    <t>7322</t>
  </si>
  <si>
    <t>Будівництво медичних установ та закладів</t>
  </si>
  <si>
    <t>0717691</t>
  </si>
  <si>
    <t>7691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</si>
  <si>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</si>
  <si>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</si>
  <si>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</si>
  <si>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</si>
  <si>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0810160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</si>
  <si>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</si>
  <si>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</si>
  <si>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</si>
  <si>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</si>
  <si>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</si>
  <si>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</si>
  <si>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</si>
  <si>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</si>
  <si>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 xml:space="preserve">Надання  пільг окремим категоріям громадян з  оплати послуг зв"язку </t>
  </si>
  <si>
    <t>090216</t>
  </si>
  <si>
    <t>Пільги багатодітним сім"ям на придбання твердого палива та скрапленого газу</t>
  </si>
  <si>
    <t>0813042</t>
  </si>
  <si>
    <t>3042</t>
  </si>
  <si>
    <t>Надання допомоги до досягнення дитиною трирічного віку</t>
  </si>
  <si>
    <t>0813050</t>
  </si>
  <si>
    <t>3050</t>
  </si>
  <si>
    <t>Пільгове медичне  обслуговування осіб,які постраждали внаслідок Чорнобильської катастрофи</t>
  </si>
  <si>
    <t>0813090</t>
  </si>
  <si>
    <t>3090</t>
  </si>
  <si>
    <t>Видатки  на  поховання учасників бойових  дій  та осіб  з інвалідністю внаслідок війни</t>
  </si>
  <si>
    <t>0813100</t>
  </si>
  <si>
    <t>3100</t>
  </si>
  <si>
    <t xml:space="preserve">Надання соціальних та реабілітаційних послуг громадянам похилого віку, особам з інвалідністю, дітям з інвалідністю  в установах соціального  обслуговування 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</si>
  <si>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</si>
  <si>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</si>
  <si>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</si>
  <si>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</si>
  <si>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</si>
  <si>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</si>
  <si>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</si>
  <si>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</si>
  <si>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</si>
  <si>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</si>
  <si>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</si>
  <si>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 реалізації окремих програм для осіб з інвалідністю</t>
  </si>
  <si>
    <t>0813171</t>
  </si>
  <si>
    <t>3171</t>
  </si>
  <si>
    <t>Компенсаційні  виплати  особам  з інвалідністю  на  бензин, ремонт, технічне обслуговування  автомобілів, мотоколясок і на транспортне  обслуговування</t>
  </si>
  <si>
    <t>0813172</t>
  </si>
  <si>
    <t>3172</t>
  </si>
  <si>
    <t>Встановлення  телефонів  особам  з інвалідністю І і П груп</t>
  </si>
  <si>
    <t>0813180</t>
  </si>
  <si>
    <t>1060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</si>
  <si>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</si>
  <si>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</si>
  <si>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3190</t>
  </si>
  <si>
    <t>0813191</t>
  </si>
  <si>
    <t>3191</t>
  </si>
  <si>
    <t>Інші видатки на соціальний захист ветеранів війни та праці</t>
  </si>
  <si>
    <t>Інші видатки на соціальний захист ветеранів війни та праці ( субвенція з обласного бюджету)</t>
  </si>
  <si>
    <t>0817693</t>
  </si>
  <si>
    <t>0813242</t>
  </si>
  <si>
    <t>Інші заходи у сфері соціального захисту і соціального забезпечення ( субвенція з обласного бюджету )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</si>
  <si>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</si>
  <si>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250915</t>
  </si>
  <si>
    <t>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значення),районних у містах Києві і Севастополі та районних у містах рад для зздійснення заходів з виконання спільного із Світовим банком проекту "Вдосконалення системи соціальної допомоги"</t>
  </si>
  <si>
    <t>Інші заходи у сфері соціального захисту і соціального забезпечення  (  електроний квиток  " Соціальна карта тернополян")</t>
  </si>
  <si>
    <t>Інші заходи у сфері соціального захисту і соціального забезпеченняи  ( Програма " Турбота на 2019-2021 роки")</t>
  </si>
  <si>
    <t>Інші заходи  у сфері соціального захисту і соціального забезпечення (надання  допомоги учасникам антитерористичної операції, операції об"єднаних сил, їх сім"ям, членам сімей Героїв Небесної сотні, сім"ям загиблих ( померлих,пропавших безвісти)учасників антитерористичної операції, мобілізованим особам)</t>
  </si>
  <si>
    <t>Управління культури і мистецтв - всього</t>
  </si>
  <si>
    <t xml:space="preserve">Управління культури і мистецтв </t>
  </si>
  <si>
    <t>0824</t>
  </si>
  <si>
    <t>Забезпечення діяльності бібліотек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</si>
  <si>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</si>
  <si>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</si>
  <si>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0823</t>
  </si>
  <si>
    <t>Фінансова підтримка кінематографії</t>
  </si>
  <si>
    <t>0829</t>
  </si>
  <si>
    <t>Інші заходи в галузі культури і мистецтва</t>
  </si>
  <si>
    <t xml:space="preserve">Забезпечення діяльності інших закладів в галузі культури і мистецтва   ( Централізований бухгалтерський облік установ управління культури і мистецтв) </t>
  </si>
  <si>
    <t>Забезпечення діяльності інших закладів в галузі культури і мистецтва  ( Благоустрій парків культури і відпочинку)</t>
  </si>
  <si>
    <t>Реалізація інших заходів щодо соціально-економічного розвитку територій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</si>
  <si>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</si>
  <si>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</si>
  <si>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</si>
  <si>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</si>
  <si>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1210160</t>
  </si>
  <si>
    <t>1216010</t>
  </si>
  <si>
    <t>6010</t>
  </si>
  <si>
    <t xml:space="preserve">Утримання та ефективна експлуатація об’єктів житлово-комунального господарства  
</t>
  </si>
  <si>
    <t>1216011</t>
  </si>
  <si>
    <t>6011</t>
  </si>
  <si>
    <t>0620</t>
  </si>
  <si>
    <t>Експлуатація та технічне обслуговування житлового фонду</t>
  </si>
  <si>
    <t>1216017</t>
  </si>
  <si>
    <t>6017</t>
  </si>
  <si>
    <t>Інша діяльність , пов"язана з експлуатацією об"єктів  житлово-комунального 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</si>
  <si>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</si>
  <si>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</si>
  <si>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</si>
  <si>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Забезпечення  функціонування підприємств, установ та організацій, що виробляють, виконують та/або надають житлово- комунальні послуги</t>
  </si>
  <si>
    <t>1216030</t>
  </si>
  <si>
    <t>6030</t>
  </si>
  <si>
    <t>Організація благоустрою населених пунктів</t>
  </si>
  <si>
    <t>1217300</t>
  </si>
  <si>
    <t>7300</t>
  </si>
  <si>
    <t>Будівництво та регіональний розвиток</t>
  </si>
  <si>
    <t>1217310</t>
  </si>
  <si>
    <t>7310</t>
  </si>
  <si>
    <t>Будівництво об"єктів житлово-комунального господарства</t>
  </si>
  <si>
    <t>1217350</t>
  </si>
  <si>
    <t>1217640</t>
  </si>
  <si>
    <t>7640</t>
  </si>
  <si>
    <t>0470</t>
  </si>
  <si>
    <t>Заходи з енергозбереження</t>
  </si>
  <si>
    <t>Заходи з енергозбереження (на умовах співфінансування)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</si>
  <si>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</si>
  <si>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</si>
  <si>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</si>
  <si>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</si>
  <si>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</si>
  <si>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>1218313</t>
  </si>
  <si>
    <t>8313</t>
  </si>
  <si>
    <t>0513</t>
  </si>
  <si>
    <t>Ліквідація іншого забруднення навколишнього природного середовища</t>
  </si>
  <si>
    <t>3100000</t>
  </si>
  <si>
    <t>Управління обліку та контролю за використанням  комунального  майна  - всього</t>
  </si>
  <si>
    <t>3110000</t>
  </si>
  <si>
    <t xml:space="preserve">Управління обліку та контролю за використанням  комунального  майна </t>
  </si>
  <si>
    <t>3110160</t>
  </si>
  <si>
    <t>3117693</t>
  </si>
  <si>
    <t>Інші заходи, пов'язані з економічною діяльністю ( Виконання завдань по наданню в оренду майна комунальної власності, його приватизації  та обслуговування об"єктів комунальної власності)</t>
  </si>
  <si>
    <t>Управління стратегічного розвитку міста -всього</t>
  </si>
  <si>
    <t>Управління стратегічного розвитку міста</t>
  </si>
  <si>
    <t>Управління транспортних мереж та зв"язку- всього</t>
  </si>
  <si>
    <t xml:space="preserve">Управління транспортних мереж та зв"язку </t>
  </si>
  <si>
    <t>Надання пільг з оплати послуг зв’язку та інших передбачених законодавством пільг  окремим категоріям громадян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</si>
  <si>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</si>
  <si>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 транспорті</t>
  </si>
  <si>
    <t>Компенсаційни виплати на пільговий проїзд електротранспортом окремим категоріям громадян</t>
  </si>
  <si>
    <t>0451</t>
  </si>
  <si>
    <t>Інші заходи у сфері електротранспорту</t>
  </si>
  <si>
    <t>Внески до статутного капіталу  суб"єктів гоподарювання</t>
  </si>
  <si>
    <t>3700000</t>
  </si>
  <si>
    <t>Фінансове управління - всього</t>
  </si>
  <si>
    <t>3710000</t>
  </si>
  <si>
    <t xml:space="preserve">Фінансове управління </t>
  </si>
  <si>
    <t>3710160</t>
  </si>
  <si>
    <t>3719710</t>
  </si>
  <si>
    <t>9710</t>
  </si>
  <si>
    <t>0180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</si>
  <si>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</si>
  <si>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3719770</t>
  </si>
  <si>
    <t>9770</t>
  </si>
  <si>
    <t>Інші субвенції з місцевого бюджету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</si>
  <si>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</si>
  <si>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</si>
  <si>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</si>
  <si>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8600</t>
  </si>
  <si>
    <t>0170</t>
  </si>
  <si>
    <t>Обслуговування місцевого боргу</t>
  </si>
  <si>
    <t>9110</t>
  </si>
  <si>
    <t>Реверсна дотація</t>
  </si>
  <si>
    <t>Резервний фонд</t>
  </si>
  <si>
    <t>0133</t>
  </si>
  <si>
    <t>Всього видатків</t>
  </si>
  <si>
    <t xml:space="preserve">Розподіл </t>
  </si>
  <si>
    <t>Надання загальної середньої освіти закладами  загальної середньої  освіти ( у тому числі з дошкільними підрозділами (відділеннями, групами)</t>
  </si>
  <si>
    <t>0611030</t>
  </si>
  <si>
    <t xml:space="preserve"> 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</si>
  <si>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Надання позашкільної освіти  закладами  позашкільної  освіти, заходи із  позашкільної  роботи з  дітьми</t>
  </si>
  <si>
    <t>Підготовка  робітничих  кадрів  закладами   професійної (професійно – технічної)  освіти  та  іншими  закладами  освіти</t>
  </si>
  <si>
    <t>Підготовка  кадрів закладами  фахової  передвищої  освіти</t>
  </si>
  <si>
    <t>Методичне забезпечення діяльності закладів освіти</t>
  </si>
  <si>
    <t>0617361</t>
  </si>
  <si>
    <t>7361</t>
  </si>
  <si>
    <t xml:space="preserve">Співфінансування інвестиційних проектів, що реалізуються за рахунок коштів державного фонду регіонального розвитку </t>
  </si>
  <si>
    <t>0913121</t>
  </si>
  <si>
    <t>0916086</t>
  </si>
  <si>
    <t xml:space="preserve">Інша діяльність щодо забезпечення житлом громадян </t>
  </si>
  <si>
    <t>0917691</t>
  </si>
  <si>
    <t>0717363</t>
  </si>
  <si>
    <t>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</si>
  <si>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</si>
  <si>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0813221</t>
  </si>
  <si>
    <t>3221</t>
  </si>
  <si>
    <t>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</si>
  <si>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</si>
  <si>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</si>
  <si>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</si>
  <si>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Надання  спеціальної освіти  мистецькими школами</t>
  </si>
  <si>
    <t>1217363</t>
  </si>
  <si>
    <t xml:space="preserve">Виконання інвестиційних проектів в рамках здійснення заходів щодо соціально-економічного розвитку окремих  територій </t>
  </si>
  <si>
    <t>1217370</t>
  </si>
  <si>
    <t>Реалізація інших заходів щодо соціально -економічного розвитку територій</t>
  </si>
  <si>
    <t>Інші заходи у сфері автотрнспорту</t>
  </si>
  <si>
    <t>Субвенція з місцевого бюджету  державному бюджету на  виконання  програм соціально- економічного розвитку  регіонів (муніципальне замовлення)</t>
  </si>
  <si>
    <t>Інша субвенція з місцевого бюджету  (Будівництво гідротехнічних  споруд веслувального каналу  центру веслування  та водних видів спорту з інфраструктурою  «Водна арена Тернопіль» у м. Тернополі та  на території Тернопільського району»</t>
  </si>
  <si>
    <t>Субвенція з місцевого бюджету  державному бюджету на  виконання  програм соціально- економічного розвитку  регіонів(Програма забезпечення   обороноздатності військових формувань  Тернопільського гарнізону, військового призову та  мобілізаційної підготовки Тернопільської міської територіальної громади на  2020 рік)</t>
  </si>
  <si>
    <t>Субвенція з місцевого бюджету  державному бюджету на  виконання  програм соціально- економічного розвитку регіонів (Програма мобілізації  зусиль Тернопільської міської ради, Головного управління ДПС у Тернопільській області по забезпеченню  надходжень  до  бюджету Тернопільської  міської територіальної громади  на  2020 – 2022 роки</t>
  </si>
  <si>
    <t>Субвенціяз місцевого бюджету державному бюджету на виконання програм соціально-економічного розвитку регіонів (Програма "Безпечна  громада" 2019-2020 роки</t>
  </si>
  <si>
    <t>Субвенціяз місцевого бюджету державному бюджету на виконання програм соціально-економічного розвитку регіонів ("Програма співпраці Тернопільської міської ради  та управління Державної казначейської служби України в м. Тернополі Тернопільської області в  сфері надання казначейського обслуговування" 2019-2020 роки</t>
  </si>
  <si>
    <t>тис.грн.</t>
  </si>
  <si>
    <t>Міський голова</t>
  </si>
  <si>
    <t>Додаток 3</t>
  </si>
  <si>
    <t xml:space="preserve">Розподіл коштів бюджету розвитку на здійснення заходів із будівництва,  реконструкції </t>
  </si>
  <si>
    <t>у 2020 році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</si>
  <si>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</si>
  <si>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</si>
  <si>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</si>
  <si>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</si>
  <si>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</si>
  <si>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</si>
  <si>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</si>
  <si>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</si>
  <si>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</si>
  <si>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>КТКВ</t>
  </si>
  <si>
    <t>Назва  коду тимчасової класифікації видатків та кредитування місцевого бюджету</t>
  </si>
  <si>
    <t>Сергій НАДАЛ</t>
  </si>
  <si>
    <t xml:space="preserve">ВСЬОГО </t>
  </si>
  <si>
    <t xml:space="preserve">Міський голова </t>
  </si>
  <si>
    <t xml:space="preserve"> КП "Тернопільський міський стадіон"  на будівництво багатофункціонального Палацу спорту за адресою Проспект Злуки, 3а в м. Тернопіль (за рахунок субвенції з державного бюджету )</t>
  </si>
  <si>
    <t xml:space="preserve"> і реставрації об"єктів виробничої, комунікаційної та соціальної інфраструктури за об'єктами Тернопільської міської територіальної громади</t>
  </si>
  <si>
    <t>Додаток 2</t>
  </si>
  <si>
    <t xml:space="preserve">до рішення виконавчого комітету </t>
  </si>
  <si>
    <t>від _____. _____, 20_____ №_____</t>
  </si>
  <si>
    <t xml:space="preserve">до рішення  виконавчого комітету   від </t>
  </si>
  <si>
    <t xml:space="preserve">                             від _____. _____, 20_____ №_____</t>
  </si>
  <si>
    <t>Додаток 1</t>
  </si>
  <si>
    <t>до рішення виконавчого комітету</t>
  </si>
  <si>
    <t xml:space="preserve"> від _____. _____. 20_____ №_____</t>
  </si>
  <si>
    <t xml:space="preserve">Доходи  бюджету Тернопільської міської територіальної громади   на 2020 рік         </t>
  </si>
  <si>
    <t xml:space="preserve">код бюджету -19549000000 </t>
  </si>
  <si>
    <t>(грн)</t>
  </si>
  <si>
    <t>(гривень)</t>
  </si>
  <si>
    <t>Код</t>
  </si>
  <si>
    <t xml:space="preserve"> Найменування   доходів згідно з  класифікацією   доходів бюджету </t>
  </si>
  <si>
    <t xml:space="preserve">Всього </t>
  </si>
  <si>
    <t>з них :</t>
  </si>
  <si>
    <t xml:space="preserve">Загальний фонд </t>
  </si>
  <si>
    <t xml:space="preserve">Спеціальний фонд зміни </t>
  </si>
  <si>
    <t>в т.ч. б-т розвитку</t>
  </si>
  <si>
    <t>Офіційні трансферти</t>
  </si>
  <si>
    <t>Субвенції з державного бюджету місцевим бюджетам</t>
  </si>
  <si>
    <t>Субвенція з державного бюджету місцевим бюджетам на 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</si>
  <si>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Субвенції  з місцевих бюджетів іншим місцевим бюджетам</t>
  </si>
  <si>
    <t>РАЗОМ  доходів</t>
  </si>
  <si>
    <t>831 271,40</t>
  </si>
  <si>
    <t>Міський голова                                                                                                                                                                            Сергій НАДАЛ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</si>
</sst>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0">
    <font>
      <sz val="10"/>
      <name val="Times New Roman"/>
      <charset val="204"/>
    </font>
    <font>
      <sz val="10"/>
      <name val="Courier New Cyr"/>
      <charset val="204"/>
    </font>
    <font>
      <sz val="10"/>
      <name val="Times New Roman Cyr"/>
      <family val="1"/>
      <charset val="204"/>
    </font>
    <font>
      <sz val="16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i/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2"/>
      <name val="Times New Roman Cyr"/>
      <charset val="204"/>
    </font>
    <font>
      <i/>
      <sz val="10"/>
      <name val="Times New Roman Cyr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  <font>
      <i/>
      <sz val="9"/>
      <name val="Times New Roman Cyr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sz val="9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i/>
      <sz val="10"/>
      <color rgb="FFFF0000"/>
      <name val="Times New Roman Cyr"/>
      <charset val="204"/>
    </font>
    <font>
      <sz val="10"/>
      <color rgb="FFFF0000"/>
      <name val="Times New Roman Cyr"/>
      <charset val="204"/>
    </font>
    <font>
      <b/>
      <sz val="10"/>
      <name val="Times New Roman Cyr"/>
    </font>
    <font>
      <sz val="10"/>
      <color theme="1"/>
      <name val="Times New Roman Cyr"/>
      <family val="1"/>
      <charset val="204"/>
    </font>
    <font>
      <b/>
      <sz val="10"/>
      <color theme="1"/>
      <name val="Times New Roman Cyr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1" fillId="0" borderId="0"/>
    <xf numFmtId="0" fontId="17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top"/>
    </xf>
    <xf numFmtId="0" fontId="17" fillId="0" borderId="0"/>
    <xf numFmtId="0" fontId="28" fillId="0" borderId="0"/>
    <xf numFmtId="0" fontId="18" fillId="0" borderId="0"/>
    <xf numFmtId="0" fontId="17" fillId="0" borderId="0"/>
    <xf numFmtId="0" fontId="17" fillId="0" borderId="0"/>
    <xf numFmtId="0" fontId="17" fillId="0" borderId="0"/>
  </cellStyleXfs>
  <cellXfs count="269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wrapText="1" shrinkToFit="1"/>
    </xf>
    <xf numFmtId="49" fontId="2" fillId="0" borderId="0" xfId="1" applyNumberFormat="1" applyFont="1" applyAlignment="1">
      <alignment horizontal="right" vertical="top" wrapText="1" shrinkToFit="1"/>
    </xf>
    <xf numFmtId="0" fontId="8" fillId="0" borderId="5" xfId="1" applyFont="1" applyBorder="1" applyAlignment="1">
      <alignment horizontal="center" vertical="top" wrapText="1"/>
    </xf>
    <xf numFmtId="49" fontId="9" fillId="0" borderId="5" xfId="1" applyNumberFormat="1" applyFont="1" applyBorder="1" applyAlignment="1">
      <alignment horizontal="center" vertical="center" wrapText="1" shrinkToFit="1"/>
    </xf>
    <xf numFmtId="49" fontId="9" fillId="0" borderId="5" xfId="1" applyNumberFormat="1" applyFont="1" applyBorder="1" applyAlignment="1">
      <alignment horizont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3" fontId="10" fillId="0" borderId="5" xfId="1" applyNumberFormat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 shrinkToFit="1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3" fontId="9" fillId="0" borderId="5" xfId="1" applyNumberFormat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>
      <alignment horizontal="center" vertical="center" wrapText="1" shrinkToFit="1"/>
    </xf>
    <xf numFmtId="3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>
      <alignment horizontal="center" vertical="center" wrapText="1" shrinkToFit="1"/>
    </xf>
    <xf numFmtId="0" fontId="12" fillId="0" borderId="0" xfId="1" applyFont="1" applyAlignment="1">
      <alignment wrapText="1" shrinkToFit="1"/>
    </xf>
    <xf numFmtId="0" fontId="9" fillId="0" borderId="5" xfId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>
      <alignment horizontal="center" vertical="center" wrapText="1" shrinkToFit="1"/>
    </xf>
    <xf numFmtId="49" fontId="13" fillId="0" borderId="5" xfId="1" applyNumberFormat="1" applyFont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 wrapText="1" shrinkToFit="1"/>
      <protection locked="0"/>
    </xf>
    <xf numFmtId="3" fontId="14" fillId="0" borderId="5" xfId="1" applyNumberFormat="1" applyFont="1" applyBorder="1" applyAlignment="1">
      <alignment horizontal="center" vertical="center" wrapText="1" shrinkToFit="1"/>
    </xf>
    <xf numFmtId="3" fontId="13" fillId="0" borderId="5" xfId="1" applyNumberFormat="1" applyFont="1" applyBorder="1" applyAlignment="1" applyProtection="1">
      <alignment horizontal="center" vertical="center"/>
      <protection locked="0"/>
    </xf>
    <xf numFmtId="49" fontId="9" fillId="0" borderId="5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5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horizontal="center" vertical="center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49" fontId="16" fillId="0" borderId="5" xfId="1" applyNumberFormat="1" applyFont="1" applyBorder="1" applyAlignment="1">
      <alignment horizontal="center" vertical="center" wrapText="1" shrinkToFit="1"/>
    </xf>
    <xf numFmtId="0" fontId="16" fillId="0" borderId="5" xfId="1" applyFont="1" applyBorder="1" applyAlignment="1">
      <alignment horizontal="center" vertical="center" wrapText="1" shrinkToFit="1"/>
    </xf>
    <xf numFmtId="3" fontId="12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6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8" fillId="0" borderId="7" xfId="2" applyNumberFormat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 shrinkToFit="1"/>
    </xf>
    <xf numFmtId="49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2" fillId="0" borderId="5" xfId="1" applyNumberFormat="1" applyFont="1" applyBorder="1" applyAlignment="1" applyProtection="1">
      <alignment wrapText="1" shrinkToFit="1"/>
      <protection locked="0"/>
    </xf>
    <xf numFmtId="49" fontId="9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 wrapText="1" shrinkToFit="1"/>
      <protection locked="0"/>
    </xf>
    <xf numFmtId="49" fontId="2" fillId="0" borderId="5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>
      <alignment horizontal="center" vertical="center" wrapText="1"/>
    </xf>
    <xf numFmtId="3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0" fillId="0" borderId="5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5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 wrapText="1" shrinkToFit="1"/>
    </xf>
    <xf numFmtId="0" fontId="20" fillId="0" borderId="5" xfId="1" applyFont="1" applyBorder="1" applyAlignment="1" applyProtection="1">
      <alignment horizontal="center" vertical="center" wrapText="1" shrinkToFit="1"/>
      <protection locked="0"/>
    </xf>
    <xf numFmtId="0" fontId="9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" fontId="10" fillId="0" borderId="5" xfId="1" applyNumberFormat="1" applyFont="1" applyBorder="1" applyAlignment="1">
      <alignment horizontal="center" vertical="center" wrapText="1" shrinkToFit="1"/>
    </xf>
    <xf numFmtId="1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0" xfId="1" applyFont="1" applyAlignment="1">
      <alignment horizontal="center" vertical="center"/>
    </xf>
    <xf numFmtId="3" fontId="9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1" applyFont="1" applyBorder="1" applyAlignment="1">
      <alignment horizontal="center" vertical="center"/>
    </xf>
    <xf numFmtId="0" fontId="16" fillId="0" borderId="5" xfId="1" applyFont="1" applyBorder="1" applyAlignment="1" applyProtection="1">
      <alignment horizontal="center" vertical="center" wrapText="1" shrinkToFit="1"/>
      <protection locked="0"/>
    </xf>
    <xf numFmtId="49" fontId="16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0" xfId="1" applyFont="1"/>
    <xf numFmtId="0" fontId="9" fillId="0" borderId="0" xfId="1" applyFont="1"/>
    <xf numFmtId="0" fontId="2" fillId="0" borderId="0" xfId="1" applyFont="1" applyAlignment="1">
      <alignment horizontal="center" vertical="center"/>
    </xf>
    <xf numFmtId="49" fontId="2" fillId="0" borderId="5" xfId="1" applyNumberFormat="1" applyFont="1" applyBorder="1" applyAlignment="1" applyProtection="1">
      <alignment horizontal="center" vertical="center" wrapText="1"/>
      <protection locked="0"/>
    </xf>
    <xf numFmtId="3" fontId="2" fillId="0" borderId="5" xfId="1" applyNumberFormat="1" applyFont="1" applyBorder="1" applyAlignment="1">
      <alignment horizontal="center" vertical="center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15" fillId="0" borderId="5" xfId="1" applyFont="1" applyBorder="1" applyAlignment="1" applyProtection="1">
      <alignment horizontal="center" vertical="center" wrapText="1"/>
      <protection locked="0"/>
    </xf>
    <xf numFmtId="3" fontId="10" fillId="0" borderId="5" xfId="1" applyNumberFormat="1" applyFont="1" applyBorder="1" applyAlignment="1">
      <alignment horizontal="center" vertical="center" wrapText="1"/>
    </xf>
    <xf numFmtId="0" fontId="20" fillId="0" borderId="5" xfId="1" applyFont="1" applyBorder="1" applyAlignment="1" applyProtection="1">
      <alignment horizontal="center" vertical="center" wrapText="1"/>
      <protection locked="0"/>
    </xf>
    <xf numFmtId="49" fontId="16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 applyProtection="1">
      <alignment horizontal="center" vertical="center" wrapText="1" shrinkToFit="1"/>
      <protection locked="0"/>
    </xf>
    <xf numFmtId="0" fontId="21" fillId="0" borderId="5" xfId="1" applyFont="1" applyBorder="1" applyAlignment="1" applyProtection="1">
      <alignment horizontal="center" vertical="center" wrapText="1" shrinkToFit="1"/>
      <protection locked="0"/>
    </xf>
    <xf numFmtId="3" fontId="16" fillId="0" borderId="5" xfId="1" applyNumberFormat="1" applyFont="1" applyBorder="1" applyAlignment="1">
      <alignment horizontal="center" vertical="center" wrapText="1" shrinkToFit="1"/>
    </xf>
    <xf numFmtId="3" fontId="13" fillId="0" borderId="5" xfId="1" applyNumberFormat="1" applyFont="1" applyBorder="1" applyAlignment="1">
      <alignment horizontal="center" vertical="center" wrapText="1" shrinkToFit="1"/>
    </xf>
    <xf numFmtId="0" fontId="15" fillId="0" borderId="5" xfId="1" applyFont="1" applyBorder="1" applyAlignment="1">
      <alignment horizontal="center" vertical="center" wrapText="1"/>
    </xf>
    <xf numFmtId="49" fontId="2" fillId="0" borderId="1" xfId="1" applyNumberFormat="1" applyFont="1" applyBorder="1" applyAlignment="1" applyProtection="1">
      <alignment horizontal="center" vertical="center" wrapText="1" shrinkToFit="1"/>
      <protection locked="0"/>
    </xf>
    <xf numFmtId="164" fontId="9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1" applyFont="1"/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4" fillId="0" borderId="5" xfId="1" applyFont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center" vertical="center"/>
    </xf>
    <xf numFmtId="49" fontId="16" fillId="0" borderId="5" xfId="1" applyNumberFormat="1" applyFont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center" vertical="center" wrapText="1" shrinkToFit="1"/>
      <protection locked="0"/>
    </xf>
    <xf numFmtId="0" fontId="11" fillId="0" borderId="5" xfId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25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5" xfId="26" applyFont="1" applyBorder="1" applyAlignment="1">
      <alignment horizontal="center" vertical="center" wrapText="1" shrinkToFit="1"/>
    </xf>
    <xf numFmtId="0" fontId="19" fillId="0" borderId="5" xfId="26" applyFont="1" applyBorder="1" applyAlignment="1" applyProtection="1">
      <alignment horizontal="center" vertical="center" wrapText="1"/>
      <protection locked="0"/>
    </xf>
    <xf numFmtId="0" fontId="2" fillId="0" borderId="5" xfId="26" applyFont="1" applyFill="1" applyBorder="1" applyAlignment="1" applyProtection="1">
      <alignment horizontal="center" vertical="center" wrapText="1" shrinkToFit="1"/>
      <protection locked="0"/>
    </xf>
    <xf numFmtId="0" fontId="2" fillId="0" borderId="5" xfId="26" applyFont="1" applyBorder="1" applyAlignment="1" applyProtection="1">
      <alignment horizontal="center" vertical="center" wrapText="1" shrinkToFit="1"/>
      <protection locked="0"/>
    </xf>
    <xf numFmtId="0" fontId="18" fillId="0" borderId="5" xfId="26" applyFont="1" applyBorder="1" applyAlignment="1">
      <alignment vertical="center" wrapText="1"/>
    </xf>
    <xf numFmtId="0" fontId="20" fillId="0" borderId="5" xfId="26" applyFont="1" applyBorder="1" applyAlignment="1" applyProtection="1">
      <alignment horizontal="center" vertical="center" wrapText="1" shrinkToFit="1"/>
      <protection locked="0"/>
    </xf>
    <xf numFmtId="0" fontId="18" fillId="0" borderId="5" xfId="26" applyFont="1" applyBorder="1" applyAlignment="1">
      <alignment wrapText="1"/>
    </xf>
    <xf numFmtId="0" fontId="21" fillId="0" borderId="5" xfId="26" applyFont="1" applyBorder="1" applyAlignment="1" applyProtection="1">
      <alignment horizontal="center" vertical="center" wrapText="1" shrinkToFit="1"/>
      <protection locked="0"/>
    </xf>
    <xf numFmtId="0" fontId="15" fillId="0" borderId="5" xfId="26" applyFont="1" applyBorder="1" applyAlignment="1" applyProtection="1">
      <alignment horizontal="center" vertical="center" wrapText="1" shrinkToFit="1"/>
      <protection locked="0"/>
    </xf>
    <xf numFmtId="0" fontId="22" fillId="0" borderId="5" xfId="26" applyFont="1" applyBorder="1" applyAlignment="1" applyProtection="1">
      <alignment horizontal="center" vertical="center" wrapText="1" shrinkToFit="1"/>
      <protection locked="0"/>
    </xf>
    <xf numFmtId="49" fontId="29" fillId="0" borderId="5" xfId="1" applyNumberFormat="1" applyFont="1" applyBorder="1" applyAlignment="1">
      <alignment horizontal="center" vertical="center" wrapText="1"/>
    </xf>
    <xf numFmtId="49" fontId="29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30" fillId="0" borderId="5" xfId="26" applyFont="1" applyBorder="1" applyAlignment="1" applyProtection="1">
      <alignment horizontal="center" vertical="center" wrapText="1" shrinkToFit="1"/>
      <protection locked="0"/>
    </xf>
    <xf numFmtId="0" fontId="9" fillId="0" borderId="5" xfId="26" applyFont="1" applyBorder="1" applyAlignment="1" applyProtection="1">
      <alignment horizontal="center" vertical="center" wrapText="1" shrinkToFit="1"/>
      <protection locked="0"/>
    </xf>
    <xf numFmtId="49" fontId="15" fillId="0" borderId="5" xfId="26" applyNumberFormat="1" applyFont="1" applyBorder="1" applyAlignment="1" applyProtection="1">
      <alignment horizontal="center" vertical="center" wrapText="1" shrinkToFit="1"/>
      <protection locked="0"/>
    </xf>
    <xf numFmtId="49" fontId="20" fillId="0" borderId="5" xfId="26" applyNumberFormat="1" applyFont="1" applyBorder="1" applyAlignment="1" applyProtection="1">
      <alignment horizontal="center" vertical="center" wrapText="1" shrinkToFit="1"/>
      <protection locked="0"/>
    </xf>
    <xf numFmtId="49" fontId="2" fillId="0" borderId="5" xfId="26" applyNumberFormat="1" applyFont="1" applyBorder="1" applyAlignment="1" applyProtection="1">
      <alignment horizontal="center" vertical="center" wrapText="1" shrinkToFit="1"/>
      <protection locked="0"/>
    </xf>
    <xf numFmtId="0" fontId="23" fillId="0" borderId="0" xfId="26" applyFont="1" applyAlignment="1">
      <alignment horizontal="center" vertical="center" wrapText="1"/>
    </xf>
    <xf numFmtId="49" fontId="29" fillId="0" borderId="5" xfId="1" applyNumberFormat="1" applyFont="1" applyBorder="1" applyAlignment="1">
      <alignment horizontal="center" vertical="center"/>
    </xf>
    <xf numFmtId="0" fontId="30" fillId="0" borderId="5" xfId="1" applyFont="1" applyBorder="1" applyAlignment="1" applyProtection="1">
      <alignment horizontal="center" vertical="center" wrapText="1" shrinkToFit="1"/>
      <protection locked="0"/>
    </xf>
    <xf numFmtId="0" fontId="29" fillId="0" borderId="5" xfId="1" applyFont="1" applyBorder="1" applyAlignment="1" applyProtection="1">
      <alignment horizontal="center" vertical="center" wrapText="1" shrinkToFit="1"/>
      <protection locked="0"/>
    </xf>
    <xf numFmtId="0" fontId="11" fillId="0" borderId="5" xfId="26" applyFont="1" applyBorder="1" applyAlignment="1" applyProtection="1">
      <alignment horizontal="center" vertical="center" wrapText="1" shrinkToFit="1"/>
      <protection locked="0"/>
    </xf>
    <xf numFmtId="0" fontId="13" fillId="0" borderId="5" xfId="26" applyFont="1" applyBorder="1" applyAlignment="1" applyProtection="1">
      <alignment horizontal="center" vertical="center" wrapText="1" shrinkToFit="1"/>
      <protection locked="0"/>
    </xf>
    <xf numFmtId="0" fontId="2" fillId="0" borderId="5" xfId="26" applyFont="1" applyBorder="1" applyAlignment="1" applyProtection="1">
      <alignment horizontal="center" vertical="center" wrapText="1"/>
      <protection locked="0"/>
    </xf>
    <xf numFmtId="0" fontId="2" fillId="0" borderId="5" xfId="26" applyNumberFormat="1" applyFont="1" applyBorder="1" applyAlignment="1" applyProtection="1">
      <alignment horizontal="center" vertical="center" wrapText="1"/>
      <protection locked="0"/>
    </xf>
    <xf numFmtId="0" fontId="29" fillId="0" borderId="5" xfId="1" applyFont="1" applyBorder="1"/>
    <xf numFmtId="0" fontId="29" fillId="0" borderId="5" xfId="1" applyFont="1" applyBorder="1" applyAlignment="1">
      <alignment wrapText="1" shrinkToFit="1"/>
    </xf>
    <xf numFmtId="0" fontId="18" fillId="0" borderId="0" xfId="26" applyFont="1" applyAlignment="1">
      <alignment wrapText="1"/>
    </xf>
    <xf numFmtId="0" fontId="2" fillId="0" borderId="1" xfId="26" applyFont="1" applyBorder="1" applyAlignment="1" applyProtection="1">
      <alignment horizontal="center" vertical="center" wrapText="1" shrinkToFit="1"/>
      <protection locked="0"/>
    </xf>
    <xf numFmtId="0" fontId="29" fillId="0" borderId="1" xfId="1" applyFont="1" applyBorder="1" applyAlignment="1">
      <alignment horizontal="center" vertical="center" wrapText="1"/>
    </xf>
    <xf numFmtId="0" fontId="29" fillId="0" borderId="1" xfId="1" applyFont="1" applyBorder="1" applyAlignment="1" applyProtection="1">
      <alignment horizontal="center" vertical="center" wrapText="1" shrinkToFit="1"/>
      <protection locked="0"/>
    </xf>
    <xf numFmtId="49" fontId="29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9" fillId="0" borderId="1" xfId="26" applyFont="1" applyBorder="1" applyAlignment="1" applyProtection="1">
      <alignment horizontal="center" vertical="center" wrapText="1" shrinkToFit="1"/>
      <protection locked="0"/>
    </xf>
    <xf numFmtId="0" fontId="2" fillId="0" borderId="1" xfId="26" applyNumberFormat="1" applyFont="1" applyBorder="1" applyAlignment="1" applyProtection="1">
      <alignment horizontal="center" vertical="center" wrapText="1" shrinkToFit="1"/>
      <protection locked="0"/>
    </xf>
    <xf numFmtId="4" fontId="10" fillId="0" borderId="5" xfId="1" applyNumberFormat="1" applyFont="1" applyBorder="1" applyAlignment="1">
      <alignment horizontal="center" vertical="center" wrapText="1" shrinkToFit="1"/>
    </xf>
    <xf numFmtId="0" fontId="16" fillId="0" borderId="5" xfId="26" applyFont="1" applyBorder="1" applyAlignment="1" applyProtection="1">
      <alignment horizontal="center" vertical="center" wrapText="1" shrinkToFit="1"/>
      <protection locked="0"/>
    </xf>
    <xf numFmtId="4" fontId="9" fillId="0" borderId="5" xfId="1" applyNumberFormat="1" applyFont="1" applyBorder="1" applyAlignment="1">
      <alignment horizontal="center" vertical="center" wrapText="1" shrinkToFit="1"/>
    </xf>
    <xf numFmtId="49" fontId="31" fillId="0" borderId="5" xfId="1" applyNumberFormat="1" applyFont="1" applyFill="1" applyBorder="1" applyAlignment="1">
      <alignment horizontal="center" vertical="center" wrapText="1"/>
    </xf>
    <xf numFmtId="49" fontId="31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5" xfId="26" applyFont="1" applyFill="1" applyBorder="1" applyAlignment="1" applyProtection="1">
      <alignment horizontal="center" vertical="center" wrapText="1" shrinkToFit="1"/>
      <protection locked="0"/>
    </xf>
    <xf numFmtId="49" fontId="31" fillId="0" borderId="5" xfId="1" applyNumberFormat="1" applyFont="1" applyBorder="1" applyAlignment="1">
      <alignment horizontal="center" vertical="center" wrapText="1"/>
    </xf>
    <xf numFmtId="49" fontId="31" fillId="0" borderId="5" xfId="1" applyNumberFormat="1" applyFont="1" applyBorder="1" applyAlignment="1" applyProtection="1">
      <alignment horizontal="center" vertical="center"/>
      <protection locked="0"/>
    </xf>
    <xf numFmtId="0" fontId="31" fillId="0" borderId="5" xfId="1" applyFont="1" applyFill="1" applyBorder="1" applyAlignment="1" applyProtection="1">
      <alignment horizontal="center" vertical="center" wrapText="1" shrinkToFit="1"/>
      <protection locked="0"/>
    </xf>
    <xf numFmtId="4" fontId="14" fillId="0" borderId="5" xfId="1" applyNumberFormat="1" applyFont="1" applyBorder="1" applyAlignment="1">
      <alignment horizontal="center" vertical="center" wrapText="1" shrinkToFit="1"/>
    </xf>
    <xf numFmtId="4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165" fontId="2" fillId="0" borderId="5" xfId="26" applyNumberFormat="1" applyFont="1" applyBorder="1" applyAlignment="1" applyProtection="1">
      <alignment horizontal="center" vertical="center" wrapText="1" shrinkToFit="1"/>
      <protection locked="0"/>
    </xf>
    <xf numFmtId="0" fontId="31" fillId="0" borderId="5" xfId="1" applyFont="1" applyBorder="1" applyAlignment="1">
      <alignment horizontal="center" vertical="center" wrapText="1"/>
    </xf>
    <xf numFmtId="0" fontId="31" fillId="0" borderId="5" xfId="1" applyFont="1" applyBorder="1" applyAlignment="1" applyProtection="1">
      <alignment horizontal="center" vertical="center" wrapText="1" shrinkToFit="1"/>
      <protection locked="0"/>
    </xf>
    <xf numFmtId="49" fontId="31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33" fillId="0" borderId="5" xfId="1" applyNumberFormat="1" applyFont="1" applyBorder="1" applyAlignment="1">
      <alignment horizontal="center" vertical="center" wrapText="1" shrinkToFit="1"/>
    </xf>
    <xf numFmtId="49" fontId="34" fillId="0" borderId="5" xfId="1" applyNumberFormat="1" applyFont="1" applyBorder="1" applyAlignment="1">
      <alignment horizontal="center" vertical="center" wrapText="1"/>
    </xf>
    <xf numFmtId="49" fontId="34" fillId="0" borderId="5" xfId="1" applyNumberFormat="1" applyFont="1" applyBorder="1" applyAlignment="1" applyProtection="1">
      <alignment horizontal="center" vertical="center" wrapText="1"/>
      <protection locked="0"/>
    </xf>
    <xf numFmtId="0" fontId="34" fillId="0" borderId="5" xfId="26" applyFont="1" applyBorder="1" applyAlignment="1" applyProtection="1">
      <alignment horizontal="center" vertical="center" wrapText="1"/>
      <protection locked="0"/>
    </xf>
    <xf numFmtId="3" fontId="35" fillId="0" borderId="5" xfId="1" applyNumberFormat="1" applyFont="1" applyBorder="1" applyAlignment="1">
      <alignment horizontal="center" vertical="center" wrapText="1" shrinkToFit="1"/>
    </xf>
    <xf numFmtId="3" fontId="34" fillId="0" borderId="5" xfId="1" applyNumberFormat="1" applyFont="1" applyBorder="1" applyAlignment="1" applyProtection="1">
      <alignment horizontal="center" vertical="center"/>
      <protection locked="0"/>
    </xf>
    <xf numFmtId="49" fontId="29" fillId="0" borderId="5" xfId="1" applyNumberFormat="1" applyFont="1" applyBorder="1" applyAlignment="1" applyProtection="1">
      <alignment horizontal="center" vertical="center" wrapText="1"/>
      <protection locked="0"/>
    </xf>
    <xf numFmtId="0" fontId="29" fillId="0" borderId="5" xfId="26" applyFont="1" applyBorder="1" applyAlignment="1" applyProtection="1">
      <alignment horizontal="center" vertical="center" wrapText="1"/>
      <protection locked="0"/>
    </xf>
    <xf numFmtId="4" fontId="10" fillId="0" borderId="5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wrapText="1" shrinkToFit="1"/>
    </xf>
    <xf numFmtId="0" fontId="36" fillId="0" borderId="0" xfId="27" applyFont="1"/>
    <xf numFmtId="0" fontId="17" fillId="0" borderId="0" xfId="27"/>
    <xf numFmtId="0" fontId="36" fillId="0" borderId="0" xfId="27" applyFont="1" applyAlignment="1">
      <alignment horizontal="right"/>
    </xf>
    <xf numFmtId="0" fontId="17" fillId="0" borderId="0" xfId="27" applyFont="1"/>
    <xf numFmtId="0" fontId="37" fillId="0" borderId="0" xfId="27" applyFont="1" applyAlignment="1">
      <alignment horizontal="center"/>
    </xf>
    <xf numFmtId="0" fontId="17" fillId="0" borderId="0" xfId="2"/>
    <xf numFmtId="0" fontId="38" fillId="0" borderId="0" xfId="2" applyFont="1"/>
    <xf numFmtId="0" fontId="0" fillId="0" borderId="0" xfId="2" applyFont="1"/>
    <xf numFmtId="0" fontId="39" fillId="0" borderId="5" xfId="27" applyFont="1" applyBorder="1" applyAlignment="1">
      <alignment horizontal="center" vertical="top"/>
    </xf>
    <xf numFmtId="0" fontId="39" fillId="0" borderId="1" xfId="27" applyFont="1" applyBorder="1" applyAlignment="1">
      <alignment vertical="top" wrapText="1" shrinkToFit="1"/>
    </xf>
    <xf numFmtId="0" fontId="39" fillId="0" borderId="1" xfId="27" applyFont="1" applyBorder="1" applyAlignment="1">
      <alignment horizontal="center" vertical="top" wrapText="1" shrinkToFit="1"/>
    </xf>
    <xf numFmtId="0" fontId="39" fillId="0" borderId="5" xfId="27" applyFont="1" applyBorder="1" applyAlignment="1">
      <alignment horizontal="center" vertical="top" wrapText="1" shrinkToFit="1"/>
    </xf>
    <xf numFmtId="0" fontId="39" fillId="0" borderId="8" xfId="27" applyFont="1" applyBorder="1" applyAlignment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18" fillId="0" borderId="5" xfId="1" applyNumberFormat="1" applyFont="1" applyBorder="1" applyAlignment="1">
      <alignment horizontal="center" vertical="center" wrapText="1"/>
    </xf>
    <xf numFmtId="3" fontId="40" fillId="0" borderId="7" xfId="26" applyNumberFormat="1" applyFont="1" applyBorder="1" applyAlignment="1">
      <alignment horizontal="center" vertical="center" wrapText="1"/>
    </xf>
    <xf numFmtId="0" fontId="2" fillId="0" borderId="5" xfId="1" applyFont="1" applyBorder="1" applyAlignment="1" applyProtection="1">
      <alignment vertical="center" wrapText="1" shrinkToFit="1"/>
      <protection locked="0"/>
    </xf>
    <xf numFmtId="0" fontId="18" fillId="0" borderId="0" xfId="0" applyFont="1"/>
    <xf numFmtId="0" fontId="41" fillId="0" borderId="0" xfId="27" applyFont="1"/>
    <xf numFmtId="0" fontId="41" fillId="0" borderId="0" xfId="27" applyFont="1" applyAlignment="1">
      <alignment horizontal="right"/>
    </xf>
    <xf numFmtId="0" fontId="42" fillId="0" borderId="0" xfId="27" applyFont="1"/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164" fontId="10" fillId="0" borderId="5" xfId="1" applyNumberFormat="1" applyFont="1" applyBorder="1" applyAlignment="1">
      <alignment horizontal="center" vertical="center" wrapText="1" shrinkToFit="1"/>
    </xf>
    <xf numFmtId="164" fontId="9" fillId="0" borderId="5" xfId="1" applyNumberFormat="1" applyFont="1" applyBorder="1" applyAlignment="1">
      <alignment horizontal="center" vertical="center" wrapText="1" shrinkToFit="1"/>
    </xf>
    <xf numFmtId="164" fontId="2" fillId="0" borderId="5" xfId="1" applyNumberFormat="1" applyFont="1" applyBorder="1" applyAlignment="1">
      <alignment horizontal="center" vertical="center" wrapText="1" shrinkToFit="1"/>
    </xf>
    <xf numFmtId="164" fontId="2" fillId="0" borderId="5" xfId="1" applyNumberFormat="1" applyFont="1" applyBorder="1" applyAlignment="1" applyProtection="1">
      <alignment horizontal="center" vertical="center" wrapText="1" shrinkToFit="1"/>
      <protection locked="0"/>
    </xf>
    <xf numFmtId="164" fontId="10" fillId="0" borderId="5" xfId="1" applyNumberFormat="1" applyFont="1" applyBorder="1" applyAlignment="1">
      <alignment horizontal="center" vertical="center" wrapText="1"/>
    </xf>
    <xf numFmtId="0" fontId="40" fillId="0" borderId="0" xfId="27" applyFont="1" applyAlignment="1">
      <alignment horizontal="center"/>
    </xf>
    <xf numFmtId="4" fontId="18" fillId="0" borderId="5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horizontal="center"/>
    </xf>
    <xf numFmtId="0" fontId="43" fillId="0" borderId="0" xfId="29" applyFont="1"/>
    <xf numFmtId="0" fontId="44" fillId="0" borderId="0" xfId="29" applyFont="1" applyAlignment="1">
      <alignment horizontal="right"/>
    </xf>
    <xf numFmtId="0" fontId="43" fillId="0" borderId="0" xfId="29" applyFont="1" applyAlignment="1">
      <alignment horizontal="right"/>
    </xf>
    <xf numFmtId="0" fontId="41" fillId="0" borderId="0" xfId="29" applyFont="1"/>
    <xf numFmtId="0" fontId="18" fillId="0" borderId="0" xfId="29" applyFont="1" applyAlignment="1">
      <alignment horizontal="center"/>
    </xf>
    <xf numFmtId="0" fontId="18" fillId="0" borderId="0" xfId="29" applyFont="1" applyAlignment="1"/>
    <xf numFmtId="0" fontId="18" fillId="0" borderId="0" xfId="29" applyFont="1" applyAlignment="1">
      <alignment horizontal="right"/>
    </xf>
    <xf numFmtId="0" fontId="45" fillId="0" borderId="0" xfId="29" applyFont="1"/>
    <xf numFmtId="0" fontId="46" fillId="0" borderId="0" xfId="29" applyFont="1" applyAlignment="1"/>
    <xf numFmtId="0" fontId="47" fillId="0" borderId="0" xfId="29" applyFont="1" applyAlignment="1">
      <alignment horizontal="center"/>
    </xf>
    <xf numFmtId="0" fontId="48" fillId="0" borderId="0" xfId="29" applyFont="1"/>
    <xf numFmtId="0" fontId="45" fillId="0" borderId="0" xfId="29" applyFont="1" applyAlignment="1">
      <alignment horizontal="left"/>
    </xf>
    <xf numFmtId="0" fontId="49" fillId="0" borderId="0" xfId="29" applyFont="1" applyBorder="1" applyAlignment="1">
      <alignment horizontal="center" vertical="center" wrapText="1"/>
    </xf>
    <xf numFmtId="0" fontId="49" fillId="0" borderId="0" xfId="29" applyFont="1" applyAlignment="1">
      <alignment horizontal="center"/>
    </xf>
    <xf numFmtId="0" fontId="47" fillId="0" borderId="5" xfId="29" applyFont="1" applyBorder="1" applyAlignment="1">
      <alignment horizontal="center" vertical="center" wrapText="1"/>
    </xf>
    <xf numFmtId="0" fontId="47" fillId="0" borderId="5" xfId="29" applyFont="1" applyBorder="1" applyAlignment="1">
      <alignment horizontal="left" vertical="center"/>
    </xf>
    <xf numFmtId="0" fontId="47" fillId="0" borderId="5" xfId="29" applyFont="1" applyBorder="1" applyAlignment="1">
      <alignment horizontal="left" vertical="center" wrapText="1" shrinkToFit="1"/>
    </xf>
    <xf numFmtId="4" fontId="47" fillId="0" borderId="5" xfId="29" applyNumberFormat="1" applyFont="1" applyBorder="1" applyAlignment="1">
      <alignment horizontal="left" vertical="center"/>
    </xf>
    <xf numFmtId="164" fontId="47" fillId="0" borderId="0" xfId="29" applyNumberFormat="1" applyFont="1" applyBorder="1" applyAlignment="1">
      <alignment horizontal="center" vertical="center"/>
    </xf>
    <xf numFmtId="0" fontId="44" fillId="0" borderId="5" xfId="29" applyFont="1" applyBorder="1" applyAlignment="1">
      <alignment horizontal="left" vertical="center"/>
    </xf>
    <xf numFmtId="0" fontId="44" fillId="0" borderId="5" xfId="29" applyFont="1" applyBorder="1" applyAlignment="1">
      <alignment horizontal="left" vertical="center" wrapText="1" shrinkToFit="1"/>
    </xf>
    <xf numFmtId="4" fontId="44" fillId="0" borderId="5" xfId="29" applyNumberFormat="1" applyFont="1" applyBorder="1" applyAlignment="1">
      <alignment horizontal="left" vertical="center"/>
    </xf>
    <xf numFmtId="164" fontId="49" fillId="0" borderId="0" xfId="29" applyNumberFormat="1" applyFont="1" applyBorder="1" applyAlignment="1">
      <alignment horizontal="left" vertical="center"/>
    </xf>
    <xf numFmtId="49" fontId="47" fillId="0" borderId="5" xfId="29" applyNumberFormat="1" applyFont="1" applyBorder="1" applyAlignment="1">
      <alignment horizontal="left" vertical="center"/>
    </xf>
    <xf numFmtId="164" fontId="47" fillId="0" borderId="0" xfId="29" applyNumberFormat="1" applyFont="1" applyBorder="1" applyAlignment="1">
      <alignment horizontal="center"/>
    </xf>
    <xf numFmtId="0" fontId="43" fillId="0" borderId="0" xfId="29" applyFont="1" applyAlignment="1">
      <alignment horizontal="center"/>
    </xf>
    <xf numFmtId="49" fontId="43" fillId="0" borderId="0" xfId="29" applyNumberFormat="1" applyFont="1"/>
    <xf numFmtId="0" fontId="49" fillId="0" borderId="0" xfId="29" applyFont="1"/>
    <xf numFmtId="165" fontId="49" fillId="0" borderId="0" xfId="29" applyNumberFormat="1" applyFont="1"/>
    <xf numFmtId="165" fontId="43" fillId="0" borderId="0" xfId="29" applyNumberFormat="1" applyFont="1"/>
    <xf numFmtId="0" fontId="47" fillId="0" borderId="2" xfId="29" applyFont="1" applyBorder="1" applyAlignment="1">
      <alignment horizontal="center" vertical="center"/>
    </xf>
    <xf numFmtId="0" fontId="47" fillId="0" borderId="4" xfId="29" applyFont="1" applyBorder="1" applyAlignment="1">
      <alignment horizontal="center" vertical="center"/>
    </xf>
    <xf numFmtId="0" fontId="43" fillId="0" borderId="0" xfId="29" applyFont="1" applyAlignment="1">
      <alignment horizontal="center"/>
    </xf>
    <xf numFmtId="0" fontId="47" fillId="0" borderId="1" xfId="29" applyFont="1" applyBorder="1" applyAlignment="1">
      <alignment horizontal="center" vertical="center" wrapText="1"/>
    </xf>
    <xf numFmtId="0" fontId="47" fillId="0" borderId="6" xfId="29" applyFont="1" applyBorder="1" applyAlignment="1">
      <alignment horizontal="center" vertical="center" wrapText="1"/>
    </xf>
    <xf numFmtId="0" fontId="47" fillId="0" borderId="7" xfId="29" applyFont="1" applyBorder="1" applyAlignment="1">
      <alignment horizontal="center" vertical="center" wrapText="1"/>
    </xf>
    <xf numFmtId="0" fontId="36" fillId="0" borderId="6" xfId="24" applyFont="1" applyBorder="1"/>
    <xf numFmtId="0" fontId="36" fillId="0" borderId="7" xfId="24" applyFont="1" applyBorder="1"/>
    <xf numFmtId="0" fontId="44" fillId="0" borderId="2" xfId="29" applyFont="1" applyBorder="1" applyAlignment="1">
      <alignment horizontal="center"/>
    </xf>
    <xf numFmtId="0" fontId="44" fillId="0" borderId="3" xfId="29" applyFont="1" applyBorder="1" applyAlignment="1">
      <alignment horizontal="center"/>
    </xf>
    <xf numFmtId="0" fontId="44" fillId="0" borderId="4" xfId="29" applyFont="1" applyBorder="1" applyAlignment="1">
      <alignment horizontal="center"/>
    </xf>
    <xf numFmtId="0" fontId="47" fillId="0" borderId="5" xfId="29" applyFont="1" applyBorder="1" applyAlignment="1">
      <alignment horizontal="center" vertical="center" wrapText="1"/>
    </xf>
    <xf numFmtId="0" fontId="2" fillId="0" borderId="0" xfId="1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1" applyFont="1" applyAlignment="1" applyProtection="1">
      <alignment horizontal="center" wrapText="1" shrinkToFit="1"/>
      <protection locked="0"/>
    </xf>
    <xf numFmtId="0" fontId="2" fillId="0" borderId="0" xfId="1" applyFont="1" applyAlignment="1">
      <alignment horizontal="center" wrapText="1" shrinkToFit="1"/>
    </xf>
    <xf numFmtId="0" fontId="3" fillId="0" borderId="0" xfId="1" applyFont="1" applyAlignment="1">
      <alignment horizontal="center" wrapText="1" shrinkToFit="1"/>
    </xf>
    <xf numFmtId="0" fontId="2" fillId="0" borderId="0" xfId="1" applyFont="1" applyAlignment="1" applyProtection="1">
      <alignment horizontal="right" vertical="top" wrapText="1" shrinkToFit="1"/>
      <protection locked="0"/>
    </xf>
    <xf numFmtId="0" fontId="2" fillId="0" borderId="1" xfId="1" applyFont="1" applyBorder="1" applyAlignment="1">
      <alignment horizontal="center" vertical="top" wrapText="1" shrinkToFit="1"/>
    </xf>
    <xf numFmtId="0" fontId="2" fillId="0" borderId="6" xfId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 shrinkToFi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4" fillId="0" borderId="7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1" fillId="0" borderId="0" xfId="27" applyFont="1" applyAlignment="1"/>
    <xf numFmtId="0" fontId="0" fillId="0" borderId="0" xfId="0" applyAlignment="1"/>
    <xf numFmtId="0" fontId="40" fillId="0" borderId="0" xfId="27" applyNumberFormat="1" applyFont="1" applyAlignment="1"/>
    <xf numFmtId="0" fontId="18" fillId="0" borderId="0" xfId="0" applyNumberFormat="1" applyFont="1" applyAlignment="1"/>
    <xf numFmtId="0" fontId="40" fillId="0" borderId="0" xfId="27" applyFont="1" applyAlignment="1">
      <alignment horizontal="center"/>
    </xf>
    <xf numFmtId="0" fontId="39" fillId="0" borderId="2" xfId="28" applyFont="1" applyBorder="1" applyAlignment="1">
      <alignment horizontal="center" vertical="top" wrapText="1" shrinkToFit="1"/>
    </xf>
    <xf numFmtId="0" fontId="39" fillId="0" borderId="3" xfId="28" applyFont="1" applyBorder="1" applyAlignment="1">
      <alignment horizontal="center" vertical="top" wrapText="1" shrinkToFit="1"/>
    </xf>
    <xf numFmtId="0" fontId="39" fillId="0" borderId="4" xfId="28" applyFont="1" applyBorder="1" applyAlignment="1">
      <alignment horizontal="center" vertical="top" wrapText="1" shrinkToFit="1"/>
    </xf>
    <xf numFmtId="0" fontId="39" fillId="0" borderId="5" xfId="27" applyFont="1" applyBorder="1" applyAlignment="1">
      <alignment vertical="center"/>
    </xf>
    <xf numFmtId="0" fontId="39" fillId="0" borderId="5" xfId="2" applyFont="1" applyBorder="1" applyAlignment="1">
      <alignment horizontal="center" vertical="center"/>
    </xf>
    <xf numFmtId="0" fontId="39" fillId="0" borderId="5" xfId="27" applyFont="1" applyBorder="1" applyAlignment="1">
      <alignment horizontal="center" vertical="top" wrapText="1" shrinkToFit="1"/>
    </xf>
  </cellXfs>
  <cellStyles count="30">
    <cellStyle name="Normal_meresha_07" xfId="3"/>
    <cellStyle name="Звичайний 10" xfId="4"/>
    <cellStyle name="Звичайний 11" xfId="5"/>
    <cellStyle name="Звичайний 12" xfId="6"/>
    <cellStyle name="Звичайний 13" xfId="7"/>
    <cellStyle name="Звичайний 14" xfId="8"/>
    <cellStyle name="Звичайний 15" xfId="9"/>
    <cellStyle name="Звичайний 16" xfId="10"/>
    <cellStyle name="Звичайний 17" xfId="11"/>
    <cellStyle name="Звичайний 18" xfId="12"/>
    <cellStyle name="Звичайний 19" xfId="13"/>
    <cellStyle name="Звичайний 2" xfId="14"/>
    <cellStyle name="Звичайний 20" xfId="15"/>
    <cellStyle name="Звичайний 3" xfId="16"/>
    <cellStyle name="Звичайний 4" xfId="17"/>
    <cellStyle name="Звичайний 5" xfId="18"/>
    <cellStyle name="Звичайний 6" xfId="19"/>
    <cellStyle name="Звичайний 7" xfId="20"/>
    <cellStyle name="Звичайний 8" xfId="21"/>
    <cellStyle name="Звичайний 9" xfId="22"/>
    <cellStyle name="Звичайний_Додаток _ 3 зм_ни 4575" xfId="23"/>
    <cellStyle name="Обычный" xfId="0" builtinId="0"/>
    <cellStyle name="Обычный 2" xfId="24"/>
    <cellStyle name="Обычный 3" xfId="1"/>
    <cellStyle name="Обычный 4" xfId="26"/>
    <cellStyle name="Обычный_Дод.№1 до РМР-доходи2004р." xfId="29"/>
    <cellStyle name="Обычный_Додаток №5 2007рік" xfId="2"/>
    <cellStyle name="Обычный_Перелiк(змiни)" xfId="27"/>
    <cellStyle name="Обычный_Перелiк(змiни) 2" xfId="28"/>
    <cellStyle name="Стиль 1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SheetLayoutView="100" workbookViewId="0">
      <selection activeCell="B25" sqref="B25"/>
    </sheetView>
  </sheetViews>
  <sheetFormatPr defaultRowHeight="15.75" customHeight="1"/>
  <cols>
    <col min="1" max="1" width="15" style="189" customWidth="1"/>
    <col min="2" max="2" width="76.5" style="189" customWidth="1"/>
    <col min="3" max="3" width="25.83203125" style="189" customWidth="1"/>
    <col min="4" max="4" width="24.83203125" style="189" customWidth="1"/>
    <col min="5" max="5" width="26" style="189" customWidth="1"/>
    <col min="6" max="6" width="25.5" style="189" customWidth="1"/>
    <col min="7" max="7" width="17.6640625" style="189" customWidth="1"/>
    <col min="8" max="8" width="10.5" style="189" bestFit="1" customWidth="1"/>
    <col min="9" max="9" width="13.5" style="189" bestFit="1" customWidth="1"/>
    <col min="10" max="256" width="9.33203125" style="189"/>
    <col min="257" max="257" width="15" style="189" customWidth="1"/>
    <col min="258" max="258" width="76.5" style="189" customWidth="1"/>
    <col min="259" max="259" width="25.83203125" style="189" customWidth="1"/>
    <col min="260" max="260" width="24.83203125" style="189" customWidth="1"/>
    <col min="261" max="261" width="26" style="189" customWidth="1"/>
    <col min="262" max="262" width="25.5" style="189" customWidth="1"/>
    <col min="263" max="263" width="17.6640625" style="189" customWidth="1"/>
    <col min="264" max="264" width="10.5" style="189" bestFit="1" customWidth="1"/>
    <col min="265" max="265" width="13.5" style="189" bestFit="1" customWidth="1"/>
    <col min="266" max="512" width="9.33203125" style="189"/>
    <col min="513" max="513" width="15" style="189" customWidth="1"/>
    <col min="514" max="514" width="76.5" style="189" customWidth="1"/>
    <col min="515" max="515" width="25.83203125" style="189" customWidth="1"/>
    <col min="516" max="516" width="24.83203125" style="189" customWidth="1"/>
    <col min="517" max="517" width="26" style="189" customWidth="1"/>
    <col min="518" max="518" width="25.5" style="189" customWidth="1"/>
    <col min="519" max="519" width="17.6640625" style="189" customWidth="1"/>
    <col min="520" max="520" width="10.5" style="189" bestFit="1" customWidth="1"/>
    <col min="521" max="521" width="13.5" style="189" bestFit="1" customWidth="1"/>
    <col min="522" max="768" width="9.33203125" style="189"/>
    <col min="769" max="769" width="15" style="189" customWidth="1"/>
    <col min="770" max="770" width="76.5" style="189" customWidth="1"/>
    <col min="771" max="771" width="25.83203125" style="189" customWidth="1"/>
    <col min="772" max="772" width="24.83203125" style="189" customWidth="1"/>
    <col min="773" max="773" width="26" style="189" customWidth="1"/>
    <col min="774" max="774" width="25.5" style="189" customWidth="1"/>
    <col min="775" max="775" width="17.6640625" style="189" customWidth="1"/>
    <col min="776" max="776" width="10.5" style="189" bestFit="1" customWidth="1"/>
    <col min="777" max="777" width="13.5" style="189" bestFit="1" customWidth="1"/>
    <col min="778" max="1024" width="9.33203125" style="189"/>
    <col min="1025" max="1025" width="15" style="189" customWidth="1"/>
    <col min="1026" max="1026" width="76.5" style="189" customWidth="1"/>
    <col min="1027" max="1027" width="25.83203125" style="189" customWidth="1"/>
    <col min="1028" max="1028" width="24.83203125" style="189" customWidth="1"/>
    <col min="1029" max="1029" width="26" style="189" customWidth="1"/>
    <col min="1030" max="1030" width="25.5" style="189" customWidth="1"/>
    <col min="1031" max="1031" width="17.6640625" style="189" customWidth="1"/>
    <col min="1032" max="1032" width="10.5" style="189" bestFit="1" customWidth="1"/>
    <col min="1033" max="1033" width="13.5" style="189" bestFit="1" customWidth="1"/>
    <col min="1034" max="1280" width="9.33203125" style="189"/>
    <col min="1281" max="1281" width="15" style="189" customWidth="1"/>
    <col min="1282" max="1282" width="76.5" style="189" customWidth="1"/>
    <col min="1283" max="1283" width="25.83203125" style="189" customWidth="1"/>
    <col min="1284" max="1284" width="24.83203125" style="189" customWidth="1"/>
    <col min="1285" max="1285" width="26" style="189" customWidth="1"/>
    <col min="1286" max="1286" width="25.5" style="189" customWidth="1"/>
    <col min="1287" max="1287" width="17.6640625" style="189" customWidth="1"/>
    <col min="1288" max="1288" width="10.5" style="189" bestFit="1" customWidth="1"/>
    <col min="1289" max="1289" width="13.5" style="189" bestFit="1" customWidth="1"/>
    <col min="1290" max="1536" width="9.33203125" style="189"/>
    <col min="1537" max="1537" width="15" style="189" customWidth="1"/>
    <col min="1538" max="1538" width="76.5" style="189" customWidth="1"/>
    <col min="1539" max="1539" width="25.83203125" style="189" customWidth="1"/>
    <col min="1540" max="1540" width="24.83203125" style="189" customWidth="1"/>
    <col min="1541" max="1541" width="26" style="189" customWidth="1"/>
    <col min="1542" max="1542" width="25.5" style="189" customWidth="1"/>
    <col min="1543" max="1543" width="17.6640625" style="189" customWidth="1"/>
    <col min="1544" max="1544" width="10.5" style="189" bestFit="1" customWidth="1"/>
    <col min="1545" max="1545" width="13.5" style="189" bestFit="1" customWidth="1"/>
    <col min="1546" max="1792" width="9.33203125" style="189"/>
    <col min="1793" max="1793" width="15" style="189" customWidth="1"/>
    <col min="1794" max="1794" width="76.5" style="189" customWidth="1"/>
    <col min="1795" max="1795" width="25.83203125" style="189" customWidth="1"/>
    <col min="1796" max="1796" width="24.83203125" style="189" customWidth="1"/>
    <col min="1797" max="1797" width="26" style="189" customWidth="1"/>
    <col min="1798" max="1798" width="25.5" style="189" customWidth="1"/>
    <col min="1799" max="1799" width="17.6640625" style="189" customWidth="1"/>
    <col min="1800" max="1800" width="10.5" style="189" bestFit="1" customWidth="1"/>
    <col min="1801" max="1801" width="13.5" style="189" bestFit="1" customWidth="1"/>
    <col min="1802" max="2048" width="9.33203125" style="189"/>
    <col min="2049" max="2049" width="15" style="189" customWidth="1"/>
    <col min="2050" max="2050" width="76.5" style="189" customWidth="1"/>
    <col min="2051" max="2051" width="25.83203125" style="189" customWidth="1"/>
    <col min="2052" max="2052" width="24.83203125" style="189" customWidth="1"/>
    <col min="2053" max="2053" width="26" style="189" customWidth="1"/>
    <col min="2054" max="2054" width="25.5" style="189" customWidth="1"/>
    <col min="2055" max="2055" width="17.6640625" style="189" customWidth="1"/>
    <col min="2056" max="2056" width="10.5" style="189" bestFit="1" customWidth="1"/>
    <col min="2057" max="2057" width="13.5" style="189" bestFit="1" customWidth="1"/>
    <col min="2058" max="2304" width="9.33203125" style="189"/>
    <col min="2305" max="2305" width="15" style="189" customWidth="1"/>
    <col min="2306" max="2306" width="76.5" style="189" customWidth="1"/>
    <col min="2307" max="2307" width="25.83203125" style="189" customWidth="1"/>
    <col min="2308" max="2308" width="24.83203125" style="189" customWidth="1"/>
    <col min="2309" max="2309" width="26" style="189" customWidth="1"/>
    <col min="2310" max="2310" width="25.5" style="189" customWidth="1"/>
    <col min="2311" max="2311" width="17.6640625" style="189" customWidth="1"/>
    <col min="2312" max="2312" width="10.5" style="189" bestFit="1" customWidth="1"/>
    <col min="2313" max="2313" width="13.5" style="189" bestFit="1" customWidth="1"/>
    <col min="2314" max="2560" width="9.33203125" style="189"/>
    <col min="2561" max="2561" width="15" style="189" customWidth="1"/>
    <col min="2562" max="2562" width="76.5" style="189" customWidth="1"/>
    <col min="2563" max="2563" width="25.83203125" style="189" customWidth="1"/>
    <col min="2564" max="2564" width="24.83203125" style="189" customWidth="1"/>
    <col min="2565" max="2565" width="26" style="189" customWidth="1"/>
    <col min="2566" max="2566" width="25.5" style="189" customWidth="1"/>
    <col min="2567" max="2567" width="17.6640625" style="189" customWidth="1"/>
    <col min="2568" max="2568" width="10.5" style="189" bestFit="1" customWidth="1"/>
    <col min="2569" max="2569" width="13.5" style="189" bestFit="1" customWidth="1"/>
    <col min="2570" max="2816" width="9.33203125" style="189"/>
    <col min="2817" max="2817" width="15" style="189" customWidth="1"/>
    <col min="2818" max="2818" width="76.5" style="189" customWidth="1"/>
    <col min="2819" max="2819" width="25.83203125" style="189" customWidth="1"/>
    <col min="2820" max="2820" width="24.83203125" style="189" customWidth="1"/>
    <col min="2821" max="2821" width="26" style="189" customWidth="1"/>
    <col min="2822" max="2822" width="25.5" style="189" customWidth="1"/>
    <col min="2823" max="2823" width="17.6640625" style="189" customWidth="1"/>
    <col min="2824" max="2824" width="10.5" style="189" bestFit="1" customWidth="1"/>
    <col min="2825" max="2825" width="13.5" style="189" bestFit="1" customWidth="1"/>
    <col min="2826" max="3072" width="9.33203125" style="189"/>
    <col min="3073" max="3073" width="15" style="189" customWidth="1"/>
    <col min="3074" max="3074" width="76.5" style="189" customWidth="1"/>
    <col min="3075" max="3075" width="25.83203125" style="189" customWidth="1"/>
    <col min="3076" max="3076" width="24.83203125" style="189" customWidth="1"/>
    <col min="3077" max="3077" width="26" style="189" customWidth="1"/>
    <col min="3078" max="3078" width="25.5" style="189" customWidth="1"/>
    <col min="3079" max="3079" width="17.6640625" style="189" customWidth="1"/>
    <col min="3080" max="3080" width="10.5" style="189" bestFit="1" customWidth="1"/>
    <col min="3081" max="3081" width="13.5" style="189" bestFit="1" customWidth="1"/>
    <col min="3082" max="3328" width="9.33203125" style="189"/>
    <col min="3329" max="3329" width="15" style="189" customWidth="1"/>
    <col min="3330" max="3330" width="76.5" style="189" customWidth="1"/>
    <col min="3331" max="3331" width="25.83203125" style="189" customWidth="1"/>
    <col min="3332" max="3332" width="24.83203125" style="189" customWidth="1"/>
    <col min="3333" max="3333" width="26" style="189" customWidth="1"/>
    <col min="3334" max="3334" width="25.5" style="189" customWidth="1"/>
    <col min="3335" max="3335" width="17.6640625" style="189" customWidth="1"/>
    <col min="3336" max="3336" width="10.5" style="189" bestFit="1" customWidth="1"/>
    <col min="3337" max="3337" width="13.5" style="189" bestFit="1" customWidth="1"/>
    <col min="3338" max="3584" width="9.33203125" style="189"/>
    <col min="3585" max="3585" width="15" style="189" customWidth="1"/>
    <col min="3586" max="3586" width="76.5" style="189" customWidth="1"/>
    <col min="3587" max="3587" width="25.83203125" style="189" customWidth="1"/>
    <col min="3588" max="3588" width="24.83203125" style="189" customWidth="1"/>
    <col min="3589" max="3589" width="26" style="189" customWidth="1"/>
    <col min="3590" max="3590" width="25.5" style="189" customWidth="1"/>
    <col min="3591" max="3591" width="17.6640625" style="189" customWidth="1"/>
    <col min="3592" max="3592" width="10.5" style="189" bestFit="1" customWidth="1"/>
    <col min="3593" max="3593" width="13.5" style="189" bestFit="1" customWidth="1"/>
    <col min="3594" max="3840" width="9.33203125" style="189"/>
    <col min="3841" max="3841" width="15" style="189" customWidth="1"/>
    <col min="3842" max="3842" width="76.5" style="189" customWidth="1"/>
    <col min="3843" max="3843" width="25.83203125" style="189" customWidth="1"/>
    <col min="3844" max="3844" width="24.83203125" style="189" customWidth="1"/>
    <col min="3845" max="3845" width="26" style="189" customWidth="1"/>
    <col min="3846" max="3846" width="25.5" style="189" customWidth="1"/>
    <col min="3847" max="3847" width="17.6640625" style="189" customWidth="1"/>
    <col min="3848" max="3848" width="10.5" style="189" bestFit="1" customWidth="1"/>
    <col min="3849" max="3849" width="13.5" style="189" bestFit="1" customWidth="1"/>
    <col min="3850" max="4096" width="9.33203125" style="189"/>
    <col min="4097" max="4097" width="15" style="189" customWidth="1"/>
    <col min="4098" max="4098" width="76.5" style="189" customWidth="1"/>
    <col min="4099" max="4099" width="25.83203125" style="189" customWidth="1"/>
    <col min="4100" max="4100" width="24.83203125" style="189" customWidth="1"/>
    <col min="4101" max="4101" width="26" style="189" customWidth="1"/>
    <col min="4102" max="4102" width="25.5" style="189" customWidth="1"/>
    <col min="4103" max="4103" width="17.6640625" style="189" customWidth="1"/>
    <col min="4104" max="4104" width="10.5" style="189" bestFit="1" customWidth="1"/>
    <col min="4105" max="4105" width="13.5" style="189" bestFit="1" customWidth="1"/>
    <col min="4106" max="4352" width="9.33203125" style="189"/>
    <col min="4353" max="4353" width="15" style="189" customWidth="1"/>
    <col min="4354" max="4354" width="76.5" style="189" customWidth="1"/>
    <col min="4355" max="4355" width="25.83203125" style="189" customWidth="1"/>
    <col min="4356" max="4356" width="24.83203125" style="189" customWidth="1"/>
    <col min="4357" max="4357" width="26" style="189" customWidth="1"/>
    <col min="4358" max="4358" width="25.5" style="189" customWidth="1"/>
    <col min="4359" max="4359" width="17.6640625" style="189" customWidth="1"/>
    <col min="4360" max="4360" width="10.5" style="189" bestFit="1" customWidth="1"/>
    <col min="4361" max="4361" width="13.5" style="189" bestFit="1" customWidth="1"/>
    <col min="4362" max="4608" width="9.33203125" style="189"/>
    <col min="4609" max="4609" width="15" style="189" customWidth="1"/>
    <col min="4610" max="4610" width="76.5" style="189" customWidth="1"/>
    <col min="4611" max="4611" width="25.83203125" style="189" customWidth="1"/>
    <col min="4612" max="4612" width="24.83203125" style="189" customWidth="1"/>
    <col min="4613" max="4613" width="26" style="189" customWidth="1"/>
    <col min="4614" max="4614" width="25.5" style="189" customWidth="1"/>
    <col min="4615" max="4615" width="17.6640625" style="189" customWidth="1"/>
    <col min="4616" max="4616" width="10.5" style="189" bestFit="1" customWidth="1"/>
    <col min="4617" max="4617" width="13.5" style="189" bestFit="1" customWidth="1"/>
    <col min="4618" max="4864" width="9.33203125" style="189"/>
    <col min="4865" max="4865" width="15" style="189" customWidth="1"/>
    <col min="4866" max="4866" width="76.5" style="189" customWidth="1"/>
    <col min="4867" max="4867" width="25.83203125" style="189" customWidth="1"/>
    <col min="4868" max="4868" width="24.83203125" style="189" customWidth="1"/>
    <col min="4869" max="4869" width="26" style="189" customWidth="1"/>
    <col min="4870" max="4870" width="25.5" style="189" customWidth="1"/>
    <col min="4871" max="4871" width="17.6640625" style="189" customWidth="1"/>
    <col min="4872" max="4872" width="10.5" style="189" bestFit="1" customWidth="1"/>
    <col min="4873" max="4873" width="13.5" style="189" bestFit="1" customWidth="1"/>
    <col min="4874" max="5120" width="9.33203125" style="189"/>
    <col min="5121" max="5121" width="15" style="189" customWidth="1"/>
    <col min="5122" max="5122" width="76.5" style="189" customWidth="1"/>
    <col min="5123" max="5123" width="25.83203125" style="189" customWidth="1"/>
    <col min="5124" max="5124" width="24.83203125" style="189" customWidth="1"/>
    <col min="5125" max="5125" width="26" style="189" customWidth="1"/>
    <col min="5126" max="5126" width="25.5" style="189" customWidth="1"/>
    <col min="5127" max="5127" width="17.6640625" style="189" customWidth="1"/>
    <col min="5128" max="5128" width="10.5" style="189" bestFit="1" customWidth="1"/>
    <col min="5129" max="5129" width="13.5" style="189" bestFit="1" customWidth="1"/>
    <col min="5130" max="5376" width="9.33203125" style="189"/>
    <col min="5377" max="5377" width="15" style="189" customWidth="1"/>
    <col min="5378" max="5378" width="76.5" style="189" customWidth="1"/>
    <col min="5379" max="5379" width="25.83203125" style="189" customWidth="1"/>
    <col min="5380" max="5380" width="24.83203125" style="189" customWidth="1"/>
    <col min="5381" max="5381" width="26" style="189" customWidth="1"/>
    <col min="5382" max="5382" width="25.5" style="189" customWidth="1"/>
    <col min="5383" max="5383" width="17.6640625" style="189" customWidth="1"/>
    <col min="5384" max="5384" width="10.5" style="189" bestFit="1" customWidth="1"/>
    <col min="5385" max="5385" width="13.5" style="189" bestFit="1" customWidth="1"/>
    <col min="5386" max="5632" width="9.33203125" style="189"/>
    <col min="5633" max="5633" width="15" style="189" customWidth="1"/>
    <col min="5634" max="5634" width="76.5" style="189" customWidth="1"/>
    <col min="5635" max="5635" width="25.83203125" style="189" customWidth="1"/>
    <col min="5636" max="5636" width="24.83203125" style="189" customWidth="1"/>
    <col min="5637" max="5637" width="26" style="189" customWidth="1"/>
    <col min="5638" max="5638" width="25.5" style="189" customWidth="1"/>
    <col min="5639" max="5639" width="17.6640625" style="189" customWidth="1"/>
    <col min="5640" max="5640" width="10.5" style="189" bestFit="1" customWidth="1"/>
    <col min="5641" max="5641" width="13.5" style="189" bestFit="1" customWidth="1"/>
    <col min="5642" max="5888" width="9.33203125" style="189"/>
    <col min="5889" max="5889" width="15" style="189" customWidth="1"/>
    <col min="5890" max="5890" width="76.5" style="189" customWidth="1"/>
    <col min="5891" max="5891" width="25.83203125" style="189" customWidth="1"/>
    <col min="5892" max="5892" width="24.83203125" style="189" customWidth="1"/>
    <col min="5893" max="5893" width="26" style="189" customWidth="1"/>
    <col min="5894" max="5894" width="25.5" style="189" customWidth="1"/>
    <col min="5895" max="5895" width="17.6640625" style="189" customWidth="1"/>
    <col min="5896" max="5896" width="10.5" style="189" bestFit="1" customWidth="1"/>
    <col min="5897" max="5897" width="13.5" style="189" bestFit="1" customWidth="1"/>
    <col min="5898" max="6144" width="9.33203125" style="189"/>
    <col min="6145" max="6145" width="15" style="189" customWidth="1"/>
    <col min="6146" max="6146" width="76.5" style="189" customWidth="1"/>
    <col min="6147" max="6147" width="25.83203125" style="189" customWidth="1"/>
    <col min="6148" max="6148" width="24.83203125" style="189" customWidth="1"/>
    <col min="6149" max="6149" width="26" style="189" customWidth="1"/>
    <col min="6150" max="6150" width="25.5" style="189" customWidth="1"/>
    <col min="6151" max="6151" width="17.6640625" style="189" customWidth="1"/>
    <col min="6152" max="6152" width="10.5" style="189" bestFit="1" customWidth="1"/>
    <col min="6153" max="6153" width="13.5" style="189" bestFit="1" customWidth="1"/>
    <col min="6154" max="6400" width="9.33203125" style="189"/>
    <col min="6401" max="6401" width="15" style="189" customWidth="1"/>
    <col min="6402" max="6402" width="76.5" style="189" customWidth="1"/>
    <col min="6403" max="6403" width="25.83203125" style="189" customWidth="1"/>
    <col min="6404" max="6404" width="24.83203125" style="189" customWidth="1"/>
    <col min="6405" max="6405" width="26" style="189" customWidth="1"/>
    <col min="6406" max="6406" width="25.5" style="189" customWidth="1"/>
    <col min="6407" max="6407" width="17.6640625" style="189" customWidth="1"/>
    <col min="6408" max="6408" width="10.5" style="189" bestFit="1" customWidth="1"/>
    <col min="6409" max="6409" width="13.5" style="189" bestFit="1" customWidth="1"/>
    <col min="6410" max="6656" width="9.33203125" style="189"/>
    <col min="6657" max="6657" width="15" style="189" customWidth="1"/>
    <col min="6658" max="6658" width="76.5" style="189" customWidth="1"/>
    <col min="6659" max="6659" width="25.83203125" style="189" customWidth="1"/>
    <col min="6660" max="6660" width="24.83203125" style="189" customWidth="1"/>
    <col min="6661" max="6661" width="26" style="189" customWidth="1"/>
    <col min="6662" max="6662" width="25.5" style="189" customWidth="1"/>
    <col min="6663" max="6663" width="17.6640625" style="189" customWidth="1"/>
    <col min="6664" max="6664" width="10.5" style="189" bestFit="1" customWidth="1"/>
    <col min="6665" max="6665" width="13.5" style="189" bestFit="1" customWidth="1"/>
    <col min="6666" max="6912" width="9.33203125" style="189"/>
    <col min="6913" max="6913" width="15" style="189" customWidth="1"/>
    <col min="6914" max="6914" width="76.5" style="189" customWidth="1"/>
    <col min="6915" max="6915" width="25.83203125" style="189" customWidth="1"/>
    <col min="6916" max="6916" width="24.83203125" style="189" customWidth="1"/>
    <col min="6917" max="6917" width="26" style="189" customWidth="1"/>
    <col min="6918" max="6918" width="25.5" style="189" customWidth="1"/>
    <col min="6919" max="6919" width="17.6640625" style="189" customWidth="1"/>
    <col min="6920" max="6920" width="10.5" style="189" bestFit="1" customWidth="1"/>
    <col min="6921" max="6921" width="13.5" style="189" bestFit="1" customWidth="1"/>
    <col min="6922" max="7168" width="9.33203125" style="189"/>
    <col min="7169" max="7169" width="15" style="189" customWidth="1"/>
    <col min="7170" max="7170" width="76.5" style="189" customWidth="1"/>
    <col min="7171" max="7171" width="25.83203125" style="189" customWidth="1"/>
    <col min="7172" max="7172" width="24.83203125" style="189" customWidth="1"/>
    <col min="7173" max="7173" width="26" style="189" customWidth="1"/>
    <col min="7174" max="7174" width="25.5" style="189" customWidth="1"/>
    <col min="7175" max="7175" width="17.6640625" style="189" customWidth="1"/>
    <col min="7176" max="7176" width="10.5" style="189" bestFit="1" customWidth="1"/>
    <col min="7177" max="7177" width="13.5" style="189" bestFit="1" customWidth="1"/>
    <col min="7178" max="7424" width="9.33203125" style="189"/>
    <col min="7425" max="7425" width="15" style="189" customWidth="1"/>
    <col min="7426" max="7426" width="76.5" style="189" customWidth="1"/>
    <col min="7427" max="7427" width="25.83203125" style="189" customWidth="1"/>
    <col min="7428" max="7428" width="24.83203125" style="189" customWidth="1"/>
    <col min="7429" max="7429" width="26" style="189" customWidth="1"/>
    <col min="7430" max="7430" width="25.5" style="189" customWidth="1"/>
    <col min="7431" max="7431" width="17.6640625" style="189" customWidth="1"/>
    <col min="7432" max="7432" width="10.5" style="189" bestFit="1" customWidth="1"/>
    <col min="7433" max="7433" width="13.5" style="189" bestFit="1" customWidth="1"/>
    <col min="7434" max="7680" width="9.33203125" style="189"/>
    <col min="7681" max="7681" width="15" style="189" customWidth="1"/>
    <col min="7682" max="7682" width="76.5" style="189" customWidth="1"/>
    <col min="7683" max="7683" width="25.83203125" style="189" customWidth="1"/>
    <col min="7684" max="7684" width="24.83203125" style="189" customWidth="1"/>
    <col min="7685" max="7685" width="26" style="189" customWidth="1"/>
    <col min="7686" max="7686" width="25.5" style="189" customWidth="1"/>
    <col min="7687" max="7687" width="17.6640625" style="189" customWidth="1"/>
    <col min="7688" max="7688" width="10.5" style="189" bestFit="1" customWidth="1"/>
    <col min="7689" max="7689" width="13.5" style="189" bestFit="1" customWidth="1"/>
    <col min="7690" max="7936" width="9.33203125" style="189"/>
    <col min="7937" max="7937" width="15" style="189" customWidth="1"/>
    <col min="7938" max="7938" width="76.5" style="189" customWidth="1"/>
    <col min="7939" max="7939" width="25.83203125" style="189" customWidth="1"/>
    <col min="7940" max="7940" width="24.83203125" style="189" customWidth="1"/>
    <col min="7941" max="7941" width="26" style="189" customWidth="1"/>
    <col min="7942" max="7942" width="25.5" style="189" customWidth="1"/>
    <col min="7943" max="7943" width="17.6640625" style="189" customWidth="1"/>
    <col min="7944" max="7944" width="10.5" style="189" bestFit="1" customWidth="1"/>
    <col min="7945" max="7945" width="13.5" style="189" bestFit="1" customWidth="1"/>
    <col min="7946" max="8192" width="9.33203125" style="189"/>
    <col min="8193" max="8193" width="15" style="189" customWidth="1"/>
    <col min="8194" max="8194" width="76.5" style="189" customWidth="1"/>
    <col min="8195" max="8195" width="25.83203125" style="189" customWidth="1"/>
    <col min="8196" max="8196" width="24.83203125" style="189" customWidth="1"/>
    <col min="8197" max="8197" width="26" style="189" customWidth="1"/>
    <col min="8198" max="8198" width="25.5" style="189" customWidth="1"/>
    <col min="8199" max="8199" width="17.6640625" style="189" customWidth="1"/>
    <col min="8200" max="8200" width="10.5" style="189" bestFit="1" customWidth="1"/>
    <col min="8201" max="8201" width="13.5" style="189" bestFit="1" customWidth="1"/>
    <col min="8202" max="8448" width="9.33203125" style="189"/>
    <col min="8449" max="8449" width="15" style="189" customWidth="1"/>
    <col min="8450" max="8450" width="76.5" style="189" customWidth="1"/>
    <col min="8451" max="8451" width="25.83203125" style="189" customWidth="1"/>
    <col min="8452" max="8452" width="24.83203125" style="189" customWidth="1"/>
    <col min="8453" max="8453" width="26" style="189" customWidth="1"/>
    <col min="8454" max="8454" width="25.5" style="189" customWidth="1"/>
    <col min="8455" max="8455" width="17.6640625" style="189" customWidth="1"/>
    <col min="8456" max="8456" width="10.5" style="189" bestFit="1" customWidth="1"/>
    <col min="8457" max="8457" width="13.5" style="189" bestFit="1" customWidth="1"/>
    <col min="8458" max="8704" width="9.33203125" style="189"/>
    <col min="8705" max="8705" width="15" style="189" customWidth="1"/>
    <col min="8706" max="8706" width="76.5" style="189" customWidth="1"/>
    <col min="8707" max="8707" width="25.83203125" style="189" customWidth="1"/>
    <col min="8708" max="8708" width="24.83203125" style="189" customWidth="1"/>
    <col min="8709" max="8709" width="26" style="189" customWidth="1"/>
    <col min="8710" max="8710" width="25.5" style="189" customWidth="1"/>
    <col min="8711" max="8711" width="17.6640625" style="189" customWidth="1"/>
    <col min="8712" max="8712" width="10.5" style="189" bestFit="1" customWidth="1"/>
    <col min="8713" max="8713" width="13.5" style="189" bestFit="1" customWidth="1"/>
    <col min="8714" max="8960" width="9.33203125" style="189"/>
    <col min="8961" max="8961" width="15" style="189" customWidth="1"/>
    <col min="8962" max="8962" width="76.5" style="189" customWidth="1"/>
    <col min="8963" max="8963" width="25.83203125" style="189" customWidth="1"/>
    <col min="8964" max="8964" width="24.83203125" style="189" customWidth="1"/>
    <col min="8965" max="8965" width="26" style="189" customWidth="1"/>
    <col min="8966" max="8966" width="25.5" style="189" customWidth="1"/>
    <col min="8967" max="8967" width="17.6640625" style="189" customWidth="1"/>
    <col min="8968" max="8968" width="10.5" style="189" bestFit="1" customWidth="1"/>
    <col min="8969" max="8969" width="13.5" style="189" bestFit="1" customWidth="1"/>
    <col min="8970" max="9216" width="9.33203125" style="189"/>
    <col min="9217" max="9217" width="15" style="189" customWidth="1"/>
    <col min="9218" max="9218" width="76.5" style="189" customWidth="1"/>
    <col min="9219" max="9219" width="25.83203125" style="189" customWidth="1"/>
    <col min="9220" max="9220" width="24.83203125" style="189" customWidth="1"/>
    <col min="9221" max="9221" width="26" style="189" customWidth="1"/>
    <col min="9222" max="9222" width="25.5" style="189" customWidth="1"/>
    <col min="9223" max="9223" width="17.6640625" style="189" customWidth="1"/>
    <col min="9224" max="9224" width="10.5" style="189" bestFit="1" customWidth="1"/>
    <col min="9225" max="9225" width="13.5" style="189" bestFit="1" customWidth="1"/>
    <col min="9226" max="9472" width="9.33203125" style="189"/>
    <col min="9473" max="9473" width="15" style="189" customWidth="1"/>
    <col min="9474" max="9474" width="76.5" style="189" customWidth="1"/>
    <col min="9475" max="9475" width="25.83203125" style="189" customWidth="1"/>
    <col min="9476" max="9476" width="24.83203125" style="189" customWidth="1"/>
    <col min="9477" max="9477" width="26" style="189" customWidth="1"/>
    <col min="9478" max="9478" width="25.5" style="189" customWidth="1"/>
    <col min="9479" max="9479" width="17.6640625" style="189" customWidth="1"/>
    <col min="9480" max="9480" width="10.5" style="189" bestFit="1" customWidth="1"/>
    <col min="9481" max="9481" width="13.5" style="189" bestFit="1" customWidth="1"/>
    <col min="9482" max="9728" width="9.33203125" style="189"/>
    <col min="9729" max="9729" width="15" style="189" customWidth="1"/>
    <col min="9730" max="9730" width="76.5" style="189" customWidth="1"/>
    <col min="9731" max="9731" width="25.83203125" style="189" customWidth="1"/>
    <col min="9732" max="9732" width="24.83203125" style="189" customWidth="1"/>
    <col min="9733" max="9733" width="26" style="189" customWidth="1"/>
    <col min="9734" max="9734" width="25.5" style="189" customWidth="1"/>
    <col min="9735" max="9735" width="17.6640625" style="189" customWidth="1"/>
    <col min="9736" max="9736" width="10.5" style="189" bestFit="1" customWidth="1"/>
    <col min="9737" max="9737" width="13.5" style="189" bestFit="1" customWidth="1"/>
    <col min="9738" max="9984" width="9.33203125" style="189"/>
    <col min="9985" max="9985" width="15" style="189" customWidth="1"/>
    <col min="9986" max="9986" width="76.5" style="189" customWidth="1"/>
    <col min="9987" max="9987" width="25.83203125" style="189" customWidth="1"/>
    <col min="9988" max="9988" width="24.83203125" style="189" customWidth="1"/>
    <col min="9989" max="9989" width="26" style="189" customWidth="1"/>
    <col min="9990" max="9990" width="25.5" style="189" customWidth="1"/>
    <col min="9991" max="9991" width="17.6640625" style="189" customWidth="1"/>
    <col min="9992" max="9992" width="10.5" style="189" bestFit="1" customWidth="1"/>
    <col min="9993" max="9993" width="13.5" style="189" bestFit="1" customWidth="1"/>
    <col min="9994" max="10240" width="9.33203125" style="189"/>
    <col min="10241" max="10241" width="15" style="189" customWidth="1"/>
    <col min="10242" max="10242" width="76.5" style="189" customWidth="1"/>
    <col min="10243" max="10243" width="25.83203125" style="189" customWidth="1"/>
    <col min="10244" max="10244" width="24.83203125" style="189" customWidth="1"/>
    <col min="10245" max="10245" width="26" style="189" customWidth="1"/>
    <col min="10246" max="10246" width="25.5" style="189" customWidth="1"/>
    <col min="10247" max="10247" width="17.6640625" style="189" customWidth="1"/>
    <col min="10248" max="10248" width="10.5" style="189" bestFit="1" customWidth="1"/>
    <col min="10249" max="10249" width="13.5" style="189" bestFit="1" customWidth="1"/>
    <col min="10250" max="10496" width="9.33203125" style="189"/>
    <col min="10497" max="10497" width="15" style="189" customWidth="1"/>
    <col min="10498" max="10498" width="76.5" style="189" customWidth="1"/>
    <col min="10499" max="10499" width="25.83203125" style="189" customWidth="1"/>
    <col min="10500" max="10500" width="24.83203125" style="189" customWidth="1"/>
    <col min="10501" max="10501" width="26" style="189" customWidth="1"/>
    <col min="10502" max="10502" width="25.5" style="189" customWidth="1"/>
    <col min="10503" max="10503" width="17.6640625" style="189" customWidth="1"/>
    <col min="10504" max="10504" width="10.5" style="189" bestFit="1" customWidth="1"/>
    <col min="10505" max="10505" width="13.5" style="189" bestFit="1" customWidth="1"/>
    <col min="10506" max="10752" width="9.33203125" style="189"/>
    <col min="10753" max="10753" width="15" style="189" customWidth="1"/>
    <col min="10754" max="10754" width="76.5" style="189" customWidth="1"/>
    <col min="10755" max="10755" width="25.83203125" style="189" customWidth="1"/>
    <col min="10756" max="10756" width="24.83203125" style="189" customWidth="1"/>
    <col min="10757" max="10757" width="26" style="189" customWidth="1"/>
    <col min="10758" max="10758" width="25.5" style="189" customWidth="1"/>
    <col min="10759" max="10759" width="17.6640625" style="189" customWidth="1"/>
    <col min="10760" max="10760" width="10.5" style="189" bestFit="1" customWidth="1"/>
    <col min="10761" max="10761" width="13.5" style="189" bestFit="1" customWidth="1"/>
    <col min="10762" max="11008" width="9.33203125" style="189"/>
    <col min="11009" max="11009" width="15" style="189" customWidth="1"/>
    <col min="11010" max="11010" width="76.5" style="189" customWidth="1"/>
    <col min="11011" max="11011" width="25.83203125" style="189" customWidth="1"/>
    <col min="11012" max="11012" width="24.83203125" style="189" customWidth="1"/>
    <col min="11013" max="11013" width="26" style="189" customWidth="1"/>
    <col min="11014" max="11014" width="25.5" style="189" customWidth="1"/>
    <col min="11015" max="11015" width="17.6640625" style="189" customWidth="1"/>
    <col min="11016" max="11016" width="10.5" style="189" bestFit="1" customWidth="1"/>
    <col min="11017" max="11017" width="13.5" style="189" bestFit="1" customWidth="1"/>
    <col min="11018" max="11264" width="9.33203125" style="189"/>
    <col min="11265" max="11265" width="15" style="189" customWidth="1"/>
    <col min="11266" max="11266" width="76.5" style="189" customWidth="1"/>
    <col min="11267" max="11267" width="25.83203125" style="189" customWidth="1"/>
    <col min="11268" max="11268" width="24.83203125" style="189" customWidth="1"/>
    <col min="11269" max="11269" width="26" style="189" customWidth="1"/>
    <col min="11270" max="11270" width="25.5" style="189" customWidth="1"/>
    <col min="11271" max="11271" width="17.6640625" style="189" customWidth="1"/>
    <col min="11272" max="11272" width="10.5" style="189" bestFit="1" customWidth="1"/>
    <col min="11273" max="11273" width="13.5" style="189" bestFit="1" customWidth="1"/>
    <col min="11274" max="11520" width="9.33203125" style="189"/>
    <col min="11521" max="11521" width="15" style="189" customWidth="1"/>
    <col min="11522" max="11522" width="76.5" style="189" customWidth="1"/>
    <col min="11523" max="11523" width="25.83203125" style="189" customWidth="1"/>
    <col min="11524" max="11524" width="24.83203125" style="189" customWidth="1"/>
    <col min="11525" max="11525" width="26" style="189" customWidth="1"/>
    <col min="11526" max="11526" width="25.5" style="189" customWidth="1"/>
    <col min="11527" max="11527" width="17.6640625" style="189" customWidth="1"/>
    <col min="11528" max="11528" width="10.5" style="189" bestFit="1" customWidth="1"/>
    <col min="11529" max="11529" width="13.5" style="189" bestFit="1" customWidth="1"/>
    <col min="11530" max="11776" width="9.33203125" style="189"/>
    <col min="11777" max="11777" width="15" style="189" customWidth="1"/>
    <col min="11778" max="11778" width="76.5" style="189" customWidth="1"/>
    <col min="11779" max="11779" width="25.83203125" style="189" customWidth="1"/>
    <col min="11780" max="11780" width="24.83203125" style="189" customWidth="1"/>
    <col min="11781" max="11781" width="26" style="189" customWidth="1"/>
    <col min="11782" max="11782" width="25.5" style="189" customWidth="1"/>
    <col min="11783" max="11783" width="17.6640625" style="189" customWidth="1"/>
    <col min="11784" max="11784" width="10.5" style="189" bestFit="1" customWidth="1"/>
    <col min="11785" max="11785" width="13.5" style="189" bestFit="1" customWidth="1"/>
    <col min="11786" max="12032" width="9.33203125" style="189"/>
    <col min="12033" max="12033" width="15" style="189" customWidth="1"/>
    <col min="12034" max="12034" width="76.5" style="189" customWidth="1"/>
    <col min="12035" max="12035" width="25.83203125" style="189" customWidth="1"/>
    <col min="12036" max="12036" width="24.83203125" style="189" customWidth="1"/>
    <col min="12037" max="12037" width="26" style="189" customWidth="1"/>
    <col min="12038" max="12038" width="25.5" style="189" customWidth="1"/>
    <col min="12039" max="12039" width="17.6640625" style="189" customWidth="1"/>
    <col min="12040" max="12040" width="10.5" style="189" bestFit="1" customWidth="1"/>
    <col min="12041" max="12041" width="13.5" style="189" bestFit="1" customWidth="1"/>
    <col min="12042" max="12288" width="9.33203125" style="189"/>
    <col min="12289" max="12289" width="15" style="189" customWidth="1"/>
    <col min="12290" max="12290" width="76.5" style="189" customWidth="1"/>
    <col min="12291" max="12291" width="25.83203125" style="189" customWidth="1"/>
    <col min="12292" max="12292" width="24.83203125" style="189" customWidth="1"/>
    <col min="12293" max="12293" width="26" style="189" customWidth="1"/>
    <col min="12294" max="12294" width="25.5" style="189" customWidth="1"/>
    <col min="12295" max="12295" width="17.6640625" style="189" customWidth="1"/>
    <col min="12296" max="12296" width="10.5" style="189" bestFit="1" customWidth="1"/>
    <col min="12297" max="12297" width="13.5" style="189" bestFit="1" customWidth="1"/>
    <col min="12298" max="12544" width="9.33203125" style="189"/>
    <col min="12545" max="12545" width="15" style="189" customWidth="1"/>
    <col min="12546" max="12546" width="76.5" style="189" customWidth="1"/>
    <col min="12547" max="12547" width="25.83203125" style="189" customWidth="1"/>
    <col min="12548" max="12548" width="24.83203125" style="189" customWidth="1"/>
    <col min="12549" max="12549" width="26" style="189" customWidth="1"/>
    <col min="12550" max="12550" width="25.5" style="189" customWidth="1"/>
    <col min="12551" max="12551" width="17.6640625" style="189" customWidth="1"/>
    <col min="12552" max="12552" width="10.5" style="189" bestFit="1" customWidth="1"/>
    <col min="12553" max="12553" width="13.5" style="189" bestFit="1" customWidth="1"/>
    <col min="12554" max="12800" width="9.33203125" style="189"/>
    <col min="12801" max="12801" width="15" style="189" customWidth="1"/>
    <col min="12802" max="12802" width="76.5" style="189" customWidth="1"/>
    <col min="12803" max="12803" width="25.83203125" style="189" customWidth="1"/>
    <col min="12804" max="12804" width="24.83203125" style="189" customWidth="1"/>
    <col min="12805" max="12805" width="26" style="189" customWidth="1"/>
    <col min="12806" max="12806" width="25.5" style="189" customWidth="1"/>
    <col min="12807" max="12807" width="17.6640625" style="189" customWidth="1"/>
    <col min="12808" max="12808" width="10.5" style="189" bestFit="1" customWidth="1"/>
    <col min="12809" max="12809" width="13.5" style="189" bestFit="1" customWidth="1"/>
    <col min="12810" max="13056" width="9.33203125" style="189"/>
    <col min="13057" max="13057" width="15" style="189" customWidth="1"/>
    <col min="13058" max="13058" width="76.5" style="189" customWidth="1"/>
    <col min="13059" max="13059" width="25.83203125" style="189" customWidth="1"/>
    <col min="13060" max="13060" width="24.83203125" style="189" customWidth="1"/>
    <col min="13061" max="13061" width="26" style="189" customWidth="1"/>
    <col min="13062" max="13062" width="25.5" style="189" customWidth="1"/>
    <col min="13063" max="13063" width="17.6640625" style="189" customWidth="1"/>
    <col min="13064" max="13064" width="10.5" style="189" bestFit="1" customWidth="1"/>
    <col min="13065" max="13065" width="13.5" style="189" bestFit="1" customWidth="1"/>
    <col min="13066" max="13312" width="9.33203125" style="189"/>
    <col min="13313" max="13313" width="15" style="189" customWidth="1"/>
    <col min="13314" max="13314" width="76.5" style="189" customWidth="1"/>
    <col min="13315" max="13315" width="25.83203125" style="189" customWidth="1"/>
    <col min="13316" max="13316" width="24.83203125" style="189" customWidth="1"/>
    <col min="13317" max="13317" width="26" style="189" customWidth="1"/>
    <col min="13318" max="13318" width="25.5" style="189" customWidth="1"/>
    <col min="13319" max="13319" width="17.6640625" style="189" customWidth="1"/>
    <col min="13320" max="13320" width="10.5" style="189" bestFit="1" customWidth="1"/>
    <col min="13321" max="13321" width="13.5" style="189" bestFit="1" customWidth="1"/>
    <col min="13322" max="13568" width="9.33203125" style="189"/>
    <col min="13569" max="13569" width="15" style="189" customWidth="1"/>
    <col min="13570" max="13570" width="76.5" style="189" customWidth="1"/>
    <col min="13571" max="13571" width="25.83203125" style="189" customWidth="1"/>
    <col min="13572" max="13572" width="24.83203125" style="189" customWidth="1"/>
    <col min="13573" max="13573" width="26" style="189" customWidth="1"/>
    <col min="13574" max="13574" width="25.5" style="189" customWidth="1"/>
    <col min="13575" max="13575" width="17.6640625" style="189" customWidth="1"/>
    <col min="13576" max="13576" width="10.5" style="189" bestFit="1" customWidth="1"/>
    <col min="13577" max="13577" width="13.5" style="189" bestFit="1" customWidth="1"/>
    <col min="13578" max="13824" width="9.33203125" style="189"/>
    <col min="13825" max="13825" width="15" style="189" customWidth="1"/>
    <col min="13826" max="13826" width="76.5" style="189" customWidth="1"/>
    <col min="13827" max="13827" width="25.83203125" style="189" customWidth="1"/>
    <col min="13828" max="13828" width="24.83203125" style="189" customWidth="1"/>
    <col min="13829" max="13829" width="26" style="189" customWidth="1"/>
    <col min="13830" max="13830" width="25.5" style="189" customWidth="1"/>
    <col min="13831" max="13831" width="17.6640625" style="189" customWidth="1"/>
    <col min="13832" max="13832" width="10.5" style="189" bestFit="1" customWidth="1"/>
    <col min="13833" max="13833" width="13.5" style="189" bestFit="1" customWidth="1"/>
    <col min="13834" max="14080" width="9.33203125" style="189"/>
    <col min="14081" max="14081" width="15" style="189" customWidth="1"/>
    <col min="14082" max="14082" width="76.5" style="189" customWidth="1"/>
    <col min="14083" max="14083" width="25.83203125" style="189" customWidth="1"/>
    <col min="14084" max="14084" width="24.83203125" style="189" customWidth="1"/>
    <col min="14085" max="14085" width="26" style="189" customWidth="1"/>
    <col min="14086" max="14086" width="25.5" style="189" customWidth="1"/>
    <col min="14087" max="14087" width="17.6640625" style="189" customWidth="1"/>
    <col min="14088" max="14088" width="10.5" style="189" bestFit="1" customWidth="1"/>
    <col min="14089" max="14089" width="13.5" style="189" bestFit="1" customWidth="1"/>
    <col min="14090" max="14336" width="9.33203125" style="189"/>
    <col min="14337" max="14337" width="15" style="189" customWidth="1"/>
    <col min="14338" max="14338" width="76.5" style="189" customWidth="1"/>
    <col min="14339" max="14339" width="25.83203125" style="189" customWidth="1"/>
    <col min="14340" max="14340" width="24.83203125" style="189" customWidth="1"/>
    <col min="14341" max="14341" width="26" style="189" customWidth="1"/>
    <col min="14342" max="14342" width="25.5" style="189" customWidth="1"/>
    <col min="14343" max="14343" width="17.6640625" style="189" customWidth="1"/>
    <col min="14344" max="14344" width="10.5" style="189" bestFit="1" customWidth="1"/>
    <col min="14345" max="14345" width="13.5" style="189" bestFit="1" customWidth="1"/>
    <col min="14346" max="14592" width="9.33203125" style="189"/>
    <col min="14593" max="14593" width="15" style="189" customWidth="1"/>
    <col min="14594" max="14594" width="76.5" style="189" customWidth="1"/>
    <col min="14595" max="14595" width="25.83203125" style="189" customWidth="1"/>
    <col min="14596" max="14596" width="24.83203125" style="189" customWidth="1"/>
    <col min="14597" max="14597" width="26" style="189" customWidth="1"/>
    <col min="14598" max="14598" width="25.5" style="189" customWidth="1"/>
    <col min="14599" max="14599" width="17.6640625" style="189" customWidth="1"/>
    <col min="14600" max="14600" width="10.5" style="189" bestFit="1" customWidth="1"/>
    <col min="14601" max="14601" width="13.5" style="189" bestFit="1" customWidth="1"/>
    <col min="14602" max="14848" width="9.33203125" style="189"/>
    <col min="14849" max="14849" width="15" style="189" customWidth="1"/>
    <col min="14850" max="14850" width="76.5" style="189" customWidth="1"/>
    <col min="14851" max="14851" width="25.83203125" style="189" customWidth="1"/>
    <col min="14852" max="14852" width="24.83203125" style="189" customWidth="1"/>
    <col min="14853" max="14853" width="26" style="189" customWidth="1"/>
    <col min="14854" max="14854" width="25.5" style="189" customWidth="1"/>
    <col min="14855" max="14855" width="17.6640625" style="189" customWidth="1"/>
    <col min="14856" max="14856" width="10.5" style="189" bestFit="1" customWidth="1"/>
    <col min="14857" max="14857" width="13.5" style="189" bestFit="1" customWidth="1"/>
    <col min="14858" max="15104" width="9.33203125" style="189"/>
    <col min="15105" max="15105" width="15" style="189" customWidth="1"/>
    <col min="15106" max="15106" width="76.5" style="189" customWidth="1"/>
    <col min="15107" max="15107" width="25.83203125" style="189" customWidth="1"/>
    <col min="15108" max="15108" width="24.83203125" style="189" customWidth="1"/>
    <col min="15109" max="15109" width="26" style="189" customWidth="1"/>
    <col min="15110" max="15110" width="25.5" style="189" customWidth="1"/>
    <col min="15111" max="15111" width="17.6640625" style="189" customWidth="1"/>
    <col min="15112" max="15112" width="10.5" style="189" bestFit="1" customWidth="1"/>
    <col min="15113" max="15113" width="13.5" style="189" bestFit="1" customWidth="1"/>
    <col min="15114" max="15360" width="9.33203125" style="189"/>
    <col min="15361" max="15361" width="15" style="189" customWidth="1"/>
    <col min="15362" max="15362" width="76.5" style="189" customWidth="1"/>
    <col min="15363" max="15363" width="25.83203125" style="189" customWidth="1"/>
    <col min="15364" max="15364" width="24.83203125" style="189" customWidth="1"/>
    <col min="15365" max="15365" width="26" style="189" customWidth="1"/>
    <col min="15366" max="15366" width="25.5" style="189" customWidth="1"/>
    <col min="15367" max="15367" width="17.6640625" style="189" customWidth="1"/>
    <col min="15368" max="15368" width="10.5" style="189" bestFit="1" customWidth="1"/>
    <col min="15369" max="15369" width="13.5" style="189" bestFit="1" customWidth="1"/>
    <col min="15370" max="15616" width="9.33203125" style="189"/>
    <col min="15617" max="15617" width="15" style="189" customWidth="1"/>
    <col min="15618" max="15618" width="76.5" style="189" customWidth="1"/>
    <col min="15619" max="15619" width="25.83203125" style="189" customWidth="1"/>
    <col min="15620" max="15620" width="24.83203125" style="189" customWidth="1"/>
    <col min="15621" max="15621" width="26" style="189" customWidth="1"/>
    <col min="15622" max="15622" width="25.5" style="189" customWidth="1"/>
    <col min="15623" max="15623" width="17.6640625" style="189" customWidth="1"/>
    <col min="15624" max="15624" width="10.5" style="189" bestFit="1" customWidth="1"/>
    <col min="15625" max="15625" width="13.5" style="189" bestFit="1" customWidth="1"/>
    <col min="15626" max="15872" width="9.33203125" style="189"/>
    <col min="15873" max="15873" width="15" style="189" customWidth="1"/>
    <col min="15874" max="15874" width="76.5" style="189" customWidth="1"/>
    <col min="15875" max="15875" width="25.83203125" style="189" customWidth="1"/>
    <col min="15876" max="15876" width="24.83203125" style="189" customWidth="1"/>
    <col min="15877" max="15877" width="26" style="189" customWidth="1"/>
    <col min="15878" max="15878" width="25.5" style="189" customWidth="1"/>
    <col min="15879" max="15879" width="17.6640625" style="189" customWidth="1"/>
    <col min="15880" max="15880" width="10.5" style="189" bestFit="1" customWidth="1"/>
    <col min="15881" max="15881" width="13.5" style="189" bestFit="1" customWidth="1"/>
    <col min="15882" max="16128" width="9.33203125" style="189"/>
    <col min="16129" max="16129" width="15" style="189" customWidth="1"/>
    <col min="16130" max="16130" width="76.5" style="189" customWidth="1"/>
    <col min="16131" max="16131" width="25.83203125" style="189" customWidth="1"/>
    <col min="16132" max="16132" width="24.83203125" style="189" customWidth="1"/>
    <col min="16133" max="16133" width="26" style="189" customWidth="1"/>
    <col min="16134" max="16134" width="25.5" style="189" customWidth="1"/>
    <col min="16135" max="16135" width="17.6640625" style="189" customWidth="1"/>
    <col min="16136" max="16136" width="10.5" style="189" bestFit="1" customWidth="1"/>
    <col min="16137" max="16137" width="13.5" style="189" bestFit="1" customWidth="1"/>
    <col min="16138" max="16384" width="9.33203125" style="189"/>
  </cols>
  <sheetData>
    <row r="1" spans="1:7" ht="15.75" customHeight="1">
      <c r="F1" s="190" t="s">
        <v>426</v>
      </c>
      <c r="G1" s="191"/>
    </row>
    <row r="2" spans="1:7" ht="15.75" customHeight="1">
      <c r="B2" s="192"/>
      <c r="C2" s="192"/>
      <c r="F2" s="190" t="s">
        <v>427</v>
      </c>
      <c r="G2" s="191"/>
    </row>
    <row r="3" spans="1:7" ht="15.75" customHeight="1">
      <c r="B3" s="193"/>
      <c r="C3" s="193"/>
      <c r="D3" s="193"/>
      <c r="E3" s="194"/>
      <c r="F3" s="190" t="s">
        <v>428</v>
      </c>
      <c r="G3" s="195"/>
    </row>
    <row r="4" spans="1:7" ht="15.75" customHeight="1">
      <c r="B4" s="193"/>
      <c r="C4" s="193"/>
      <c r="D4" s="193"/>
      <c r="E4" s="194"/>
      <c r="G4" s="195"/>
    </row>
    <row r="5" spans="1:7" ht="15.75" customHeight="1">
      <c r="B5" s="193"/>
      <c r="C5" s="193"/>
      <c r="D5" s="193"/>
      <c r="E5" s="194"/>
      <c r="G5" s="195"/>
    </row>
    <row r="6" spans="1:7" ht="15.75" customHeight="1">
      <c r="B6" s="193"/>
      <c r="C6" s="193"/>
      <c r="D6" s="193"/>
      <c r="E6" s="194"/>
      <c r="G6" s="195"/>
    </row>
    <row r="7" spans="1:7" ht="15.75" customHeight="1">
      <c r="A7" s="196"/>
      <c r="B7" s="197" t="s">
        <v>429</v>
      </c>
      <c r="C7" s="197"/>
      <c r="D7" s="197"/>
      <c r="E7" s="197"/>
      <c r="F7" s="197"/>
      <c r="G7" s="198"/>
    </row>
    <row r="8" spans="1:7" ht="18.75" customHeight="1">
      <c r="A8" s="196"/>
      <c r="B8" s="199" t="s">
        <v>430</v>
      </c>
      <c r="C8" s="196"/>
      <c r="D8" s="196"/>
      <c r="E8" s="196"/>
      <c r="F8" s="200" t="s">
        <v>431</v>
      </c>
    </row>
    <row r="9" spans="1:7" ht="2.25" hidden="1" customHeight="1">
      <c r="A9" s="196"/>
      <c r="B9" s="196"/>
      <c r="C9" s="196"/>
      <c r="D9" s="196"/>
      <c r="E9" s="196"/>
      <c r="F9" s="200" t="s">
        <v>432</v>
      </c>
    </row>
    <row r="10" spans="1:7" ht="15.75" customHeight="1">
      <c r="A10" s="222" t="s">
        <v>433</v>
      </c>
      <c r="B10" s="222" t="s">
        <v>434</v>
      </c>
      <c r="C10" s="222" t="s">
        <v>435</v>
      </c>
      <c r="D10" s="227" t="s">
        <v>436</v>
      </c>
      <c r="E10" s="228"/>
      <c r="F10" s="229"/>
    </row>
    <row r="11" spans="1:7" s="202" customFormat="1" ht="15.75" customHeight="1">
      <c r="A11" s="223"/>
      <c r="B11" s="225"/>
      <c r="C11" s="223"/>
      <c r="D11" s="230" t="s">
        <v>437</v>
      </c>
      <c r="E11" s="230" t="s">
        <v>438</v>
      </c>
      <c r="F11" s="230"/>
      <c r="G11" s="201"/>
    </row>
    <row r="12" spans="1:7" s="202" customFormat="1" ht="31.5" customHeight="1">
      <c r="A12" s="224"/>
      <c r="B12" s="226"/>
      <c r="C12" s="224"/>
      <c r="D12" s="230"/>
      <c r="E12" s="203" t="s">
        <v>8</v>
      </c>
      <c r="F12" s="203" t="s">
        <v>439</v>
      </c>
      <c r="G12" s="201"/>
    </row>
    <row r="13" spans="1:7" ht="27.75" customHeight="1">
      <c r="A13" s="204">
        <v>40000000</v>
      </c>
      <c r="B13" s="205" t="s">
        <v>440</v>
      </c>
      <c r="C13" s="206">
        <f t="shared" ref="C13:C18" si="0">D13+E13</f>
        <v>26831271.399999999</v>
      </c>
      <c r="D13" s="206">
        <f>D14+D16</f>
        <v>831271.4</v>
      </c>
      <c r="E13" s="206">
        <f>E14+E16</f>
        <v>26000000</v>
      </c>
      <c r="F13" s="206">
        <f>F14+F16</f>
        <v>26000000</v>
      </c>
      <c r="G13" s="207"/>
    </row>
    <row r="14" spans="1:7" ht="27.75" customHeight="1">
      <c r="A14" s="204">
        <v>41030000</v>
      </c>
      <c r="B14" s="205" t="s">
        <v>441</v>
      </c>
      <c r="C14" s="206">
        <f t="shared" si="0"/>
        <v>26000000</v>
      </c>
      <c r="D14" s="206">
        <v>0</v>
      </c>
      <c r="E14" s="206">
        <f>E15</f>
        <v>26000000</v>
      </c>
      <c r="F14" s="206">
        <f>F15</f>
        <v>26000000</v>
      </c>
      <c r="G14" s="207"/>
    </row>
    <row r="15" spans="1:7" ht="79.5" customHeight="1">
      <c r="A15" s="208">
        <v>41037400</v>
      </c>
      <c r="B15" s="209" t="s">
        <v>442</v>
      </c>
      <c r="C15" s="210">
        <f t="shared" si="0"/>
        <v>26000000</v>
      </c>
      <c r="D15" s="210">
        <v>0</v>
      </c>
      <c r="E15" s="210">
        <v>26000000</v>
      </c>
      <c r="F15" s="206">
        <f>E15</f>
        <v>26000000</v>
      </c>
      <c r="G15" s="207"/>
    </row>
    <row r="16" spans="1:7" ht="34.5" customHeight="1">
      <c r="A16" s="204">
        <v>41050000</v>
      </c>
      <c r="B16" s="205" t="s">
        <v>443</v>
      </c>
      <c r="C16" s="206">
        <f t="shared" si="0"/>
        <v>831271.4</v>
      </c>
      <c r="D16" s="206">
        <f>D17</f>
        <v>831271.4</v>
      </c>
      <c r="E16" s="206">
        <v>0</v>
      </c>
      <c r="F16" s="206">
        <v>0</v>
      </c>
      <c r="G16" s="211"/>
    </row>
    <row r="17" spans="1:7" ht="79.5" customHeight="1">
      <c r="A17" s="208">
        <v>41053900</v>
      </c>
      <c r="B17" s="210" t="s">
        <v>352</v>
      </c>
      <c r="C17" s="210">
        <f t="shared" si="0"/>
        <v>831271.4</v>
      </c>
      <c r="D17" s="210">
        <v>831271.4</v>
      </c>
      <c r="E17" s="210">
        <v>0</v>
      </c>
      <c r="F17" s="210">
        <v>0</v>
      </c>
      <c r="G17" s="211"/>
    </row>
    <row r="18" spans="1:7" ht="15.75" customHeight="1">
      <c r="A18" s="219" t="s">
        <v>444</v>
      </c>
      <c r="B18" s="220"/>
      <c r="C18" s="206">
        <f t="shared" si="0"/>
        <v>26831271.399999999</v>
      </c>
      <c r="D18" s="212" t="s">
        <v>445</v>
      </c>
      <c r="E18" s="206">
        <f>E13</f>
        <v>26000000</v>
      </c>
      <c r="F18" s="206">
        <f>F13</f>
        <v>26000000</v>
      </c>
      <c r="G18" s="213"/>
    </row>
    <row r="19" spans="1:7" ht="15.75" customHeight="1">
      <c r="A19" s="221"/>
      <c r="B19" s="221"/>
      <c r="C19" s="221"/>
      <c r="D19" s="221"/>
      <c r="E19" s="221"/>
      <c r="F19" s="221"/>
      <c r="G19" s="214"/>
    </row>
    <row r="20" spans="1:7" ht="15.75" customHeight="1">
      <c r="B20" s="189" t="s">
        <v>446</v>
      </c>
    </row>
    <row r="21" spans="1:7" ht="15.75" customHeight="1">
      <c r="C21" s="215"/>
      <c r="D21" s="216"/>
      <c r="E21" s="216"/>
      <c r="F21" s="216"/>
    </row>
    <row r="22" spans="1:7" ht="15.75" customHeight="1">
      <c r="C22" s="215"/>
      <c r="D22" s="217"/>
      <c r="E22" s="217"/>
    </row>
    <row r="23" spans="1:7" ht="15.75" customHeight="1">
      <c r="C23" s="215"/>
    </row>
    <row r="35" spans="4:4" ht="15.75" customHeight="1">
      <c r="D35" s="218"/>
    </row>
  </sheetData>
  <mergeCells count="8">
    <mergeCell ref="A18:B18"/>
    <mergeCell ref="A19:F19"/>
    <mergeCell ref="A10:A12"/>
    <mergeCell ref="B10:B12"/>
    <mergeCell ref="C10:C12"/>
    <mergeCell ref="D10:F10"/>
    <mergeCell ref="D11:D12"/>
    <mergeCell ref="E11:F11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200"/>
  <sheetViews>
    <sheetView view="pageBreakPreview" zoomScale="80" zoomScaleNormal="80" zoomScaleSheetLayoutView="80" workbookViewId="0">
      <pane xSplit="1" ySplit="10" topLeftCell="B196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17.5" defaultRowHeight="12.75"/>
  <cols>
    <col min="1" max="1" width="10.6640625" style="1" customWidth="1"/>
    <col min="2" max="3" width="9.33203125" style="1" customWidth="1"/>
    <col min="4" max="4" width="45" style="1" customWidth="1"/>
    <col min="5" max="16" width="17.33203125" style="1" customWidth="1"/>
    <col min="17" max="17" width="18.33203125" style="1" hidden="1" customWidth="1"/>
    <col min="18" max="19" width="11" style="1" customWidth="1"/>
    <col min="20" max="20" width="12.6640625" style="1" customWidth="1"/>
    <col min="21" max="21" width="45" style="1" customWidth="1"/>
    <col min="22" max="23" width="15.6640625" style="1" customWidth="1"/>
    <col min="24" max="24" width="13.83203125" style="1" customWidth="1"/>
    <col min="25" max="25" width="15.33203125" style="1" customWidth="1"/>
    <col min="26" max="26" width="13.83203125" style="1" customWidth="1"/>
    <col min="27" max="27" width="13.6640625" style="1" customWidth="1"/>
    <col min="28" max="28" width="16.6640625" style="1" customWidth="1"/>
    <col min="29" max="29" width="13" style="1" customWidth="1"/>
    <col min="30" max="30" width="11.83203125" style="1" customWidth="1"/>
    <col min="31" max="31" width="12.6640625" style="1" customWidth="1"/>
    <col min="32" max="32" width="13.5" style="1" customWidth="1"/>
    <col min="33" max="33" width="16.1640625" style="1" customWidth="1"/>
    <col min="34" max="35" width="9.33203125" style="1" customWidth="1"/>
    <col min="36" max="36" width="10.6640625" style="1" customWidth="1"/>
    <col min="37" max="38" width="9.33203125" style="1" customWidth="1"/>
    <col min="39" max="39" width="45" style="1" customWidth="1"/>
    <col min="40" max="51" width="17.33203125" style="1" customWidth="1"/>
    <col min="52" max="53" width="9.33203125" style="1" customWidth="1"/>
    <col min="54" max="54" width="10.83203125" style="1" customWidth="1"/>
    <col min="55" max="56" width="9.33203125" style="1" customWidth="1"/>
    <col min="57" max="57" width="45" style="1" customWidth="1"/>
    <col min="58" max="69" width="17.5" style="1" customWidth="1"/>
    <col min="70" max="70" width="9.33203125" style="1" customWidth="1"/>
    <col min="71" max="71" width="11.6640625" style="1" customWidth="1"/>
    <col min="72" max="73" width="9.33203125" style="1" customWidth="1"/>
    <col min="74" max="74" width="45" style="1" customWidth="1"/>
    <col min="75" max="79" width="15.5" style="1" customWidth="1"/>
    <col min="80" max="80" width="16.83203125" style="1" customWidth="1"/>
    <col min="81" max="86" width="15.5" style="1" customWidth="1"/>
    <col min="87" max="87" width="9.33203125" style="1" customWidth="1"/>
    <col min="88" max="88" width="12" style="1" customWidth="1"/>
    <col min="89" max="90" width="9.33203125" style="1" customWidth="1"/>
    <col min="91" max="91" width="45" style="1" customWidth="1"/>
    <col min="92" max="103" width="14.83203125" style="1" customWidth="1"/>
    <col min="104" max="104" width="9.33203125" style="1" customWidth="1"/>
    <col min="105" max="105" width="11" style="1" customWidth="1"/>
    <col min="106" max="107" width="9.33203125" style="1" customWidth="1"/>
    <col min="108" max="108" width="45" style="1" customWidth="1"/>
    <col min="109" max="120" width="14.5" style="1" customWidth="1"/>
    <col min="121" max="121" width="9.33203125" style="1" customWidth="1"/>
    <col min="122" max="122" width="11.1640625" style="1" customWidth="1"/>
    <col min="123" max="124" width="9.33203125" style="1" customWidth="1"/>
    <col min="125" max="125" width="45" style="1" customWidth="1"/>
    <col min="126" max="137" width="13.1640625" style="1" customWidth="1"/>
    <col min="138" max="138" width="9.33203125" style="1" customWidth="1"/>
    <col min="139" max="139" width="11" style="1" customWidth="1"/>
    <col min="140" max="141" width="9.33203125" style="1" customWidth="1"/>
    <col min="142" max="142" width="45" style="1" customWidth="1"/>
    <col min="143" max="155" width="13.33203125" style="1" customWidth="1"/>
    <col min="156" max="156" width="9.33203125" style="1" customWidth="1"/>
    <col min="157" max="157" width="11" style="1" customWidth="1"/>
    <col min="158" max="159" width="9.33203125" style="1" customWidth="1"/>
    <col min="160" max="160" width="45" style="1" customWidth="1"/>
    <col min="161" max="172" width="12.83203125" style="1" customWidth="1"/>
    <col min="173" max="177" width="12" style="1" customWidth="1"/>
    <col min="178" max="178" width="45" style="1" customWidth="1"/>
    <col min="179" max="179" width="16.83203125" style="1" customWidth="1"/>
    <col min="180" max="180" width="17" style="1" customWidth="1"/>
    <col min="181" max="190" width="16.83203125" style="1" customWidth="1"/>
    <col min="191" max="191" width="9.33203125" style="1" customWidth="1"/>
    <col min="192" max="192" width="11.83203125" style="1" customWidth="1"/>
    <col min="193" max="193" width="9.33203125" style="1" customWidth="1"/>
    <col min="194" max="194" width="9.5" style="1" customWidth="1"/>
    <col min="195" max="195" width="45" style="1" customWidth="1"/>
    <col min="196" max="207" width="15.6640625" style="1" customWidth="1"/>
    <col min="208" max="208" width="9.33203125" style="1" customWidth="1"/>
    <col min="209" max="209" width="12" style="1" customWidth="1"/>
    <col min="210" max="211" width="9.33203125" style="1" customWidth="1"/>
    <col min="212" max="212" width="45" style="1" customWidth="1"/>
    <col min="213" max="224" width="17" style="1" customWidth="1"/>
    <col min="225" max="228" width="15.6640625" style="1" customWidth="1"/>
    <col min="229" max="229" width="45" style="1" customWidth="1"/>
    <col min="230" max="255" width="15.6640625" style="1" customWidth="1"/>
    <col min="256" max="257" width="9.33203125" style="1" customWidth="1"/>
    <col min="258" max="258" width="11.83203125" style="1" customWidth="1"/>
    <col min="259" max="260" width="9.33203125" style="1" customWidth="1"/>
    <col min="261" max="261" width="45" style="1" customWidth="1"/>
    <col min="262" max="264" width="15.6640625" style="1" customWidth="1"/>
    <col min="265" max="265" width="14.33203125" style="1" customWidth="1"/>
    <col min="266" max="266" width="13.5" style="1" customWidth="1"/>
    <col min="267" max="267" width="15.6640625" style="1" customWidth="1"/>
    <col min="268" max="268" width="14.1640625" style="1" customWidth="1"/>
    <col min="269" max="269" width="15.6640625" style="1" customWidth="1"/>
    <col min="270" max="270" width="15.5" style="1" customWidth="1"/>
    <col min="271" max="272" width="15.6640625" style="1" customWidth="1"/>
    <col min="273" max="273" width="17.5" style="1"/>
    <col min="274" max="275" width="11" style="1" customWidth="1"/>
    <col min="276" max="276" width="12.6640625" style="1" customWidth="1"/>
    <col min="277" max="277" width="45" style="1" customWidth="1"/>
    <col min="278" max="279" width="15.6640625" style="1" customWidth="1"/>
    <col min="280" max="280" width="13.83203125" style="1" customWidth="1"/>
    <col min="281" max="281" width="15.33203125" style="1" customWidth="1"/>
    <col min="282" max="282" width="13.83203125" style="1" customWidth="1"/>
    <col min="283" max="283" width="13.6640625" style="1" customWidth="1"/>
    <col min="284" max="284" width="16.6640625" style="1" customWidth="1"/>
    <col min="285" max="285" width="13" style="1" customWidth="1"/>
    <col min="286" max="286" width="11.83203125" style="1" customWidth="1"/>
    <col min="287" max="287" width="12.6640625" style="1" customWidth="1"/>
    <col min="288" max="288" width="13.5" style="1" customWidth="1"/>
    <col min="289" max="289" width="16.1640625" style="1" customWidth="1"/>
    <col min="290" max="291" width="9.33203125" style="1" customWidth="1"/>
    <col min="292" max="292" width="10.6640625" style="1" customWidth="1"/>
    <col min="293" max="294" width="9.33203125" style="1" customWidth="1"/>
    <col min="295" max="295" width="45" style="1" customWidth="1"/>
    <col min="296" max="307" width="17.33203125" style="1" customWidth="1"/>
    <col min="308" max="309" width="9.33203125" style="1" customWidth="1"/>
    <col min="310" max="310" width="10.83203125" style="1" customWidth="1"/>
    <col min="311" max="312" width="9.33203125" style="1" customWidth="1"/>
    <col min="313" max="313" width="45" style="1" customWidth="1"/>
    <col min="314" max="325" width="17.5" style="1" customWidth="1"/>
    <col min="326" max="326" width="9.33203125" style="1" customWidth="1"/>
    <col min="327" max="327" width="11.6640625" style="1" customWidth="1"/>
    <col min="328" max="329" width="9.33203125" style="1" customWidth="1"/>
    <col min="330" max="330" width="45" style="1" customWidth="1"/>
    <col min="331" max="335" width="15.5" style="1" customWidth="1"/>
    <col min="336" max="336" width="16.83203125" style="1" customWidth="1"/>
    <col min="337" max="342" width="15.5" style="1" customWidth="1"/>
    <col min="343" max="343" width="9.33203125" style="1" customWidth="1"/>
    <col min="344" max="344" width="12" style="1" customWidth="1"/>
    <col min="345" max="346" width="9.33203125" style="1" customWidth="1"/>
    <col min="347" max="347" width="45" style="1" customWidth="1"/>
    <col min="348" max="359" width="14.83203125" style="1" customWidth="1"/>
    <col min="360" max="360" width="9.33203125" style="1" customWidth="1"/>
    <col min="361" max="361" width="11" style="1" customWidth="1"/>
    <col min="362" max="363" width="9.33203125" style="1" customWidth="1"/>
    <col min="364" max="364" width="45" style="1" customWidth="1"/>
    <col min="365" max="376" width="14.5" style="1" customWidth="1"/>
    <col min="377" max="377" width="9.33203125" style="1" customWidth="1"/>
    <col min="378" max="378" width="11.1640625" style="1" customWidth="1"/>
    <col min="379" max="380" width="9.33203125" style="1" customWidth="1"/>
    <col min="381" max="381" width="45" style="1" customWidth="1"/>
    <col min="382" max="393" width="13.1640625" style="1" customWidth="1"/>
    <col min="394" max="394" width="9.33203125" style="1" customWidth="1"/>
    <col min="395" max="395" width="11" style="1" customWidth="1"/>
    <col min="396" max="397" width="9.33203125" style="1" customWidth="1"/>
    <col min="398" max="398" width="45" style="1" customWidth="1"/>
    <col min="399" max="411" width="13.33203125" style="1" customWidth="1"/>
    <col min="412" max="412" width="9.33203125" style="1" customWidth="1"/>
    <col min="413" max="413" width="11" style="1" customWidth="1"/>
    <col min="414" max="415" width="9.33203125" style="1" customWidth="1"/>
    <col min="416" max="416" width="45" style="1" customWidth="1"/>
    <col min="417" max="428" width="12.83203125" style="1" customWidth="1"/>
    <col min="429" max="433" width="12" style="1" customWidth="1"/>
    <col min="434" max="434" width="45" style="1" customWidth="1"/>
    <col min="435" max="435" width="16.83203125" style="1" customWidth="1"/>
    <col min="436" max="436" width="17" style="1" customWidth="1"/>
    <col min="437" max="446" width="16.83203125" style="1" customWidth="1"/>
    <col min="447" max="447" width="9.33203125" style="1" customWidth="1"/>
    <col min="448" max="448" width="11.83203125" style="1" customWidth="1"/>
    <col min="449" max="449" width="9.33203125" style="1" customWidth="1"/>
    <col min="450" max="450" width="9.5" style="1" customWidth="1"/>
    <col min="451" max="451" width="45" style="1" customWidth="1"/>
    <col min="452" max="463" width="15.6640625" style="1" customWidth="1"/>
    <col min="464" max="464" width="9.33203125" style="1" customWidth="1"/>
    <col min="465" max="465" width="12" style="1" customWidth="1"/>
    <col min="466" max="467" width="9.33203125" style="1" customWidth="1"/>
    <col min="468" max="468" width="45" style="1" customWidth="1"/>
    <col min="469" max="480" width="17" style="1" customWidth="1"/>
    <col min="481" max="484" width="15.6640625" style="1" customWidth="1"/>
    <col min="485" max="485" width="45" style="1" customWidth="1"/>
    <col min="486" max="511" width="15.6640625" style="1" customWidth="1"/>
    <col min="512" max="513" width="9.33203125" style="1" customWidth="1"/>
    <col min="514" max="514" width="11.83203125" style="1" customWidth="1"/>
    <col min="515" max="516" width="9.33203125" style="1" customWidth="1"/>
    <col min="517" max="517" width="45" style="1" customWidth="1"/>
    <col min="518" max="520" width="15.6640625" style="1" customWidth="1"/>
    <col min="521" max="521" width="14.33203125" style="1" customWidth="1"/>
    <col min="522" max="522" width="13.5" style="1" customWidth="1"/>
    <col min="523" max="523" width="15.6640625" style="1" customWidth="1"/>
    <col min="524" max="524" width="14.1640625" style="1" customWidth="1"/>
    <col min="525" max="525" width="15.6640625" style="1" customWidth="1"/>
    <col min="526" max="526" width="15.5" style="1" customWidth="1"/>
    <col min="527" max="528" width="15.6640625" style="1" customWidth="1"/>
    <col min="529" max="529" width="17.5" style="1"/>
    <col min="530" max="531" width="11" style="1" customWidth="1"/>
    <col min="532" max="532" width="12.6640625" style="1" customWidth="1"/>
    <col min="533" max="533" width="45" style="1" customWidth="1"/>
    <col min="534" max="535" width="15.6640625" style="1" customWidth="1"/>
    <col min="536" max="536" width="13.83203125" style="1" customWidth="1"/>
    <col min="537" max="537" width="15.33203125" style="1" customWidth="1"/>
    <col min="538" max="538" width="13.83203125" style="1" customWidth="1"/>
    <col min="539" max="539" width="13.6640625" style="1" customWidth="1"/>
    <col min="540" max="540" width="16.6640625" style="1" customWidth="1"/>
    <col min="541" max="541" width="13" style="1" customWidth="1"/>
    <col min="542" max="542" width="11.83203125" style="1" customWidth="1"/>
    <col min="543" max="543" width="12.6640625" style="1" customWidth="1"/>
    <col min="544" max="544" width="13.5" style="1" customWidth="1"/>
    <col min="545" max="545" width="16.1640625" style="1" customWidth="1"/>
    <col min="546" max="547" width="9.33203125" style="1" customWidth="1"/>
    <col min="548" max="548" width="10.6640625" style="1" customWidth="1"/>
    <col min="549" max="550" width="9.33203125" style="1" customWidth="1"/>
    <col min="551" max="551" width="45" style="1" customWidth="1"/>
    <col min="552" max="563" width="17.33203125" style="1" customWidth="1"/>
    <col min="564" max="565" width="9.33203125" style="1" customWidth="1"/>
    <col min="566" max="566" width="10.83203125" style="1" customWidth="1"/>
    <col min="567" max="568" width="9.33203125" style="1" customWidth="1"/>
    <col min="569" max="569" width="45" style="1" customWidth="1"/>
    <col min="570" max="581" width="17.5" style="1" customWidth="1"/>
    <col min="582" max="582" width="9.33203125" style="1" customWidth="1"/>
    <col min="583" max="583" width="11.6640625" style="1" customWidth="1"/>
    <col min="584" max="585" width="9.33203125" style="1" customWidth="1"/>
    <col min="586" max="586" width="45" style="1" customWidth="1"/>
    <col min="587" max="591" width="15.5" style="1" customWidth="1"/>
    <col min="592" max="592" width="16.83203125" style="1" customWidth="1"/>
    <col min="593" max="598" width="15.5" style="1" customWidth="1"/>
    <col min="599" max="599" width="9.33203125" style="1" customWidth="1"/>
    <col min="600" max="600" width="12" style="1" customWidth="1"/>
    <col min="601" max="602" width="9.33203125" style="1" customWidth="1"/>
    <col min="603" max="603" width="45" style="1" customWidth="1"/>
    <col min="604" max="615" width="14.83203125" style="1" customWidth="1"/>
    <col min="616" max="616" width="9.33203125" style="1" customWidth="1"/>
    <col min="617" max="617" width="11" style="1" customWidth="1"/>
    <col min="618" max="619" width="9.33203125" style="1" customWidth="1"/>
    <col min="620" max="620" width="45" style="1" customWidth="1"/>
    <col min="621" max="632" width="14.5" style="1" customWidth="1"/>
    <col min="633" max="633" width="9.33203125" style="1" customWidth="1"/>
    <col min="634" max="634" width="11.1640625" style="1" customWidth="1"/>
    <col min="635" max="636" width="9.33203125" style="1" customWidth="1"/>
    <col min="637" max="637" width="45" style="1" customWidth="1"/>
    <col min="638" max="649" width="13.1640625" style="1" customWidth="1"/>
    <col min="650" max="650" width="9.33203125" style="1" customWidth="1"/>
    <col min="651" max="651" width="11" style="1" customWidth="1"/>
    <col min="652" max="653" width="9.33203125" style="1" customWidth="1"/>
    <col min="654" max="654" width="45" style="1" customWidth="1"/>
    <col min="655" max="667" width="13.33203125" style="1" customWidth="1"/>
    <col min="668" max="668" width="9.33203125" style="1" customWidth="1"/>
    <col min="669" max="669" width="11" style="1" customWidth="1"/>
    <col min="670" max="671" width="9.33203125" style="1" customWidth="1"/>
    <col min="672" max="672" width="45" style="1" customWidth="1"/>
    <col min="673" max="684" width="12.83203125" style="1" customWidth="1"/>
    <col min="685" max="689" width="12" style="1" customWidth="1"/>
    <col min="690" max="690" width="45" style="1" customWidth="1"/>
    <col min="691" max="691" width="16.83203125" style="1" customWidth="1"/>
    <col min="692" max="692" width="17" style="1" customWidth="1"/>
    <col min="693" max="702" width="16.83203125" style="1" customWidth="1"/>
    <col min="703" max="703" width="9.33203125" style="1" customWidth="1"/>
    <col min="704" max="704" width="11.83203125" style="1" customWidth="1"/>
    <col min="705" max="705" width="9.33203125" style="1" customWidth="1"/>
    <col min="706" max="706" width="9.5" style="1" customWidth="1"/>
    <col min="707" max="707" width="45" style="1" customWidth="1"/>
    <col min="708" max="719" width="15.6640625" style="1" customWidth="1"/>
    <col min="720" max="720" width="9.33203125" style="1" customWidth="1"/>
    <col min="721" max="721" width="12" style="1" customWidth="1"/>
    <col min="722" max="723" width="9.33203125" style="1" customWidth="1"/>
    <col min="724" max="724" width="45" style="1" customWidth="1"/>
    <col min="725" max="736" width="17" style="1" customWidth="1"/>
    <col min="737" max="740" width="15.6640625" style="1" customWidth="1"/>
    <col min="741" max="741" width="45" style="1" customWidth="1"/>
    <col min="742" max="767" width="15.6640625" style="1" customWidth="1"/>
    <col min="768" max="769" width="9.33203125" style="1" customWidth="1"/>
    <col min="770" max="770" width="11.83203125" style="1" customWidth="1"/>
    <col min="771" max="772" width="9.33203125" style="1" customWidth="1"/>
    <col min="773" max="773" width="45" style="1" customWidth="1"/>
    <col min="774" max="776" width="15.6640625" style="1" customWidth="1"/>
    <col min="777" max="777" width="14.33203125" style="1" customWidth="1"/>
    <col min="778" max="778" width="13.5" style="1" customWidth="1"/>
    <col min="779" max="779" width="15.6640625" style="1" customWidth="1"/>
    <col min="780" max="780" width="14.1640625" style="1" customWidth="1"/>
    <col min="781" max="781" width="15.6640625" style="1" customWidth="1"/>
    <col min="782" max="782" width="15.5" style="1" customWidth="1"/>
    <col min="783" max="784" width="15.6640625" style="1" customWidth="1"/>
    <col min="785" max="785" width="17.5" style="1"/>
    <col min="786" max="787" width="11" style="1" customWidth="1"/>
    <col min="788" max="788" width="12.6640625" style="1" customWidth="1"/>
    <col min="789" max="789" width="45" style="1" customWidth="1"/>
    <col min="790" max="791" width="15.6640625" style="1" customWidth="1"/>
    <col min="792" max="792" width="13.83203125" style="1" customWidth="1"/>
    <col min="793" max="793" width="15.33203125" style="1" customWidth="1"/>
    <col min="794" max="794" width="13.83203125" style="1" customWidth="1"/>
    <col min="795" max="795" width="13.6640625" style="1" customWidth="1"/>
    <col min="796" max="796" width="16.6640625" style="1" customWidth="1"/>
    <col min="797" max="797" width="13" style="1" customWidth="1"/>
    <col min="798" max="798" width="11.83203125" style="1" customWidth="1"/>
    <col min="799" max="799" width="12.6640625" style="1" customWidth="1"/>
    <col min="800" max="800" width="13.5" style="1" customWidth="1"/>
    <col min="801" max="801" width="16.1640625" style="1" customWidth="1"/>
    <col min="802" max="803" width="9.33203125" style="1" customWidth="1"/>
    <col min="804" max="804" width="10.6640625" style="1" customWidth="1"/>
    <col min="805" max="806" width="9.33203125" style="1" customWidth="1"/>
    <col min="807" max="807" width="45" style="1" customWidth="1"/>
    <col min="808" max="819" width="17.33203125" style="1" customWidth="1"/>
    <col min="820" max="821" width="9.33203125" style="1" customWidth="1"/>
    <col min="822" max="822" width="10.83203125" style="1" customWidth="1"/>
    <col min="823" max="824" width="9.33203125" style="1" customWidth="1"/>
    <col min="825" max="825" width="45" style="1" customWidth="1"/>
    <col min="826" max="837" width="17.5" style="1" customWidth="1"/>
    <col min="838" max="838" width="9.33203125" style="1" customWidth="1"/>
    <col min="839" max="839" width="11.6640625" style="1" customWidth="1"/>
    <col min="840" max="841" width="9.33203125" style="1" customWidth="1"/>
    <col min="842" max="842" width="45" style="1" customWidth="1"/>
    <col min="843" max="847" width="15.5" style="1" customWidth="1"/>
    <col min="848" max="848" width="16.83203125" style="1" customWidth="1"/>
    <col min="849" max="854" width="15.5" style="1" customWidth="1"/>
    <col min="855" max="855" width="9.33203125" style="1" customWidth="1"/>
    <col min="856" max="856" width="12" style="1" customWidth="1"/>
    <col min="857" max="858" width="9.33203125" style="1" customWidth="1"/>
    <col min="859" max="859" width="45" style="1" customWidth="1"/>
    <col min="860" max="871" width="14.83203125" style="1" customWidth="1"/>
    <col min="872" max="872" width="9.33203125" style="1" customWidth="1"/>
    <col min="873" max="873" width="11" style="1" customWidth="1"/>
    <col min="874" max="875" width="9.33203125" style="1" customWidth="1"/>
    <col min="876" max="876" width="45" style="1" customWidth="1"/>
    <col min="877" max="888" width="14.5" style="1" customWidth="1"/>
    <col min="889" max="889" width="9.33203125" style="1" customWidth="1"/>
    <col min="890" max="890" width="11.1640625" style="1" customWidth="1"/>
    <col min="891" max="892" width="9.33203125" style="1" customWidth="1"/>
    <col min="893" max="893" width="45" style="1" customWidth="1"/>
    <col min="894" max="905" width="13.1640625" style="1" customWidth="1"/>
    <col min="906" max="906" width="9.33203125" style="1" customWidth="1"/>
    <col min="907" max="907" width="11" style="1" customWidth="1"/>
    <col min="908" max="909" width="9.33203125" style="1" customWidth="1"/>
    <col min="910" max="910" width="45" style="1" customWidth="1"/>
    <col min="911" max="923" width="13.33203125" style="1" customWidth="1"/>
    <col min="924" max="924" width="9.33203125" style="1" customWidth="1"/>
    <col min="925" max="925" width="11" style="1" customWidth="1"/>
    <col min="926" max="927" width="9.33203125" style="1" customWidth="1"/>
    <col min="928" max="928" width="45" style="1" customWidth="1"/>
    <col min="929" max="940" width="12.83203125" style="1" customWidth="1"/>
    <col min="941" max="945" width="12" style="1" customWidth="1"/>
    <col min="946" max="946" width="45" style="1" customWidth="1"/>
    <col min="947" max="947" width="16.83203125" style="1" customWidth="1"/>
    <col min="948" max="948" width="17" style="1" customWidth="1"/>
    <col min="949" max="958" width="16.83203125" style="1" customWidth="1"/>
    <col min="959" max="959" width="9.33203125" style="1" customWidth="1"/>
    <col min="960" max="960" width="11.83203125" style="1" customWidth="1"/>
    <col min="961" max="961" width="9.33203125" style="1" customWidth="1"/>
    <col min="962" max="962" width="9.5" style="1" customWidth="1"/>
    <col min="963" max="963" width="45" style="1" customWidth="1"/>
    <col min="964" max="975" width="15.6640625" style="1" customWidth="1"/>
    <col min="976" max="976" width="9.33203125" style="1" customWidth="1"/>
    <col min="977" max="977" width="12" style="1" customWidth="1"/>
    <col min="978" max="979" width="9.33203125" style="1" customWidth="1"/>
    <col min="980" max="980" width="45" style="1" customWidth="1"/>
    <col min="981" max="992" width="17" style="1" customWidth="1"/>
    <col min="993" max="996" width="15.6640625" style="1" customWidth="1"/>
    <col min="997" max="997" width="45" style="1" customWidth="1"/>
    <col min="998" max="1023" width="15.6640625" style="1" customWidth="1"/>
    <col min="1024" max="1025" width="9.33203125" style="1" customWidth="1"/>
    <col min="1026" max="1026" width="11.83203125" style="1" customWidth="1"/>
    <col min="1027" max="1028" width="9.33203125" style="1" customWidth="1"/>
    <col min="1029" max="1029" width="45" style="1" customWidth="1"/>
    <col min="1030" max="1032" width="15.6640625" style="1" customWidth="1"/>
    <col min="1033" max="1033" width="14.33203125" style="1" customWidth="1"/>
    <col min="1034" max="1034" width="13.5" style="1" customWidth="1"/>
    <col min="1035" max="1035" width="15.6640625" style="1" customWidth="1"/>
    <col min="1036" max="1036" width="14.1640625" style="1" customWidth="1"/>
    <col min="1037" max="1037" width="15.6640625" style="1" customWidth="1"/>
    <col min="1038" max="1038" width="15.5" style="1" customWidth="1"/>
    <col min="1039" max="1040" width="15.6640625" style="1" customWidth="1"/>
    <col min="1041" max="1041" width="17.5" style="1"/>
    <col min="1042" max="1043" width="11" style="1" customWidth="1"/>
    <col min="1044" max="1044" width="12.6640625" style="1" customWidth="1"/>
    <col min="1045" max="1045" width="45" style="1" customWidth="1"/>
    <col min="1046" max="1047" width="15.6640625" style="1" customWidth="1"/>
    <col min="1048" max="1048" width="13.83203125" style="1" customWidth="1"/>
    <col min="1049" max="1049" width="15.33203125" style="1" customWidth="1"/>
    <col min="1050" max="1050" width="13.83203125" style="1" customWidth="1"/>
    <col min="1051" max="1051" width="13.6640625" style="1" customWidth="1"/>
    <col min="1052" max="1052" width="16.6640625" style="1" customWidth="1"/>
    <col min="1053" max="1053" width="13" style="1" customWidth="1"/>
    <col min="1054" max="1054" width="11.83203125" style="1" customWidth="1"/>
    <col min="1055" max="1055" width="12.6640625" style="1" customWidth="1"/>
    <col min="1056" max="1056" width="13.5" style="1" customWidth="1"/>
    <col min="1057" max="1057" width="16.1640625" style="1" customWidth="1"/>
    <col min="1058" max="1059" width="9.33203125" style="1" customWidth="1"/>
    <col min="1060" max="1060" width="10.6640625" style="1" customWidth="1"/>
    <col min="1061" max="1062" width="9.33203125" style="1" customWidth="1"/>
    <col min="1063" max="1063" width="45" style="1" customWidth="1"/>
    <col min="1064" max="1075" width="17.33203125" style="1" customWidth="1"/>
    <col min="1076" max="1077" width="9.33203125" style="1" customWidth="1"/>
    <col min="1078" max="1078" width="10.83203125" style="1" customWidth="1"/>
    <col min="1079" max="1080" width="9.33203125" style="1" customWidth="1"/>
    <col min="1081" max="1081" width="45" style="1" customWidth="1"/>
    <col min="1082" max="1093" width="17.5" style="1" customWidth="1"/>
    <col min="1094" max="1094" width="9.33203125" style="1" customWidth="1"/>
    <col min="1095" max="1095" width="11.6640625" style="1" customWidth="1"/>
    <col min="1096" max="1097" width="9.33203125" style="1" customWidth="1"/>
    <col min="1098" max="1098" width="45" style="1" customWidth="1"/>
    <col min="1099" max="1103" width="15.5" style="1" customWidth="1"/>
    <col min="1104" max="1104" width="16.83203125" style="1" customWidth="1"/>
    <col min="1105" max="1110" width="15.5" style="1" customWidth="1"/>
    <col min="1111" max="1111" width="9.33203125" style="1" customWidth="1"/>
    <col min="1112" max="1112" width="12" style="1" customWidth="1"/>
    <col min="1113" max="1114" width="9.33203125" style="1" customWidth="1"/>
    <col min="1115" max="1115" width="45" style="1" customWidth="1"/>
    <col min="1116" max="1127" width="14.83203125" style="1" customWidth="1"/>
    <col min="1128" max="1128" width="9.33203125" style="1" customWidth="1"/>
    <col min="1129" max="1129" width="11" style="1" customWidth="1"/>
    <col min="1130" max="1131" width="9.33203125" style="1" customWidth="1"/>
    <col min="1132" max="1132" width="45" style="1" customWidth="1"/>
    <col min="1133" max="1144" width="14.5" style="1" customWidth="1"/>
    <col min="1145" max="1145" width="9.33203125" style="1" customWidth="1"/>
    <col min="1146" max="1146" width="11.1640625" style="1" customWidth="1"/>
    <col min="1147" max="1148" width="9.33203125" style="1" customWidth="1"/>
    <col min="1149" max="1149" width="45" style="1" customWidth="1"/>
    <col min="1150" max="1161" width="13.1640625" style="1" customWidth="1"/>
    <col min="1162" max="1162" width="9.33203125" style="1" customWidth="1"/>
    <col min="1163" max="1163" width="11" style="1" customWidth="1"/>
    <col min="1164" max="1165" width="9.33203125" style="1" customWidth="1"/>
    <col min="1166" max="1166" width="45" style="1" customWidth="1"/>
    <col min="1167" max="1179" width="13.33203125" style="1" customWidth="1"/>
    <col min="1180" max="1180" width="9.33203125" style="1" customWidth="1"/>
    <col min="1181" max="1181" width="11" style="1" customWidth="1"/>
    <col min="1182" max="1183" width="9.33203125" style="1" customWidth="1"/>
    <col min="1184" max="1184" width="45" style="1" customWidth="1"/>
    <col min="1185" max="1196" width="12.83203125" style="1" customWidth="1"/>
    <col min="1197" max="1201" width="12" style="1" customWidth="1"/>
    <col min="1202" max="1202" width="45" style="1" customWidth="1"/>
    <col min="1203" max="1203" width="16.83203125" style="1" customWidth="1"/>
    <col min="1204" max="1204" width="17" style="1" customWidth="1"/>
    <col min="1205" max="1214" width="16.83203125" style="1" customWidth="1"/>
    <col min="1215" max="1215" width="9.33203125" style="1" customWidth="1"/>
    <col min="1216" max="1216" width="11.83203125" style="1" customWidth="1"/>
    <col min="1217" max="1217" width="9.33203125" style="1" customWidth="1"/>
    <col min="1218" max="1218" width="9.5" style="1" customWidth="1"/>
    <col min="1219" max="1219" width="45" style="1" customWidth="1"/>
    <col min="1220" max="1231" width="15.6640625" style="1" customWidth="1"/>
    <col min="1232" max="1232" width="9.33203125" style="1" customWidth="1"/>
    <col min="1233" max="1233" width="12" style="1" customWidth="1"/>
    <col min="1234" max="1235" width="9.33203125" style="1" customWidth="1"/>
    <col min="1236" max="1236" width="45" style="1" customWidth="1"/>
    <col min="1237" max="1248" width="17" style="1" customWidth="1"/>
    <col min="1249" max="1252" width="15.6640625" style="1" customWidth="1"/>
    <col min="1253" max="1253" width="45" style="1" customWidth="1"/>
    <col min="1254" max="1279" width="15.6640625" style="1" customWidth="1"/>
    <col min="1280" max="1281" width="9.33203125" style="1" customWidth="1"/>
    <col min="1282" max="1282" width="11.83203125" style="1" customWidth="1"/>
    <col min="1283" max="1284" width="9.33203125" style="1" customWidth="1"/>
    <col min="1285" max="1285" width="45" style="1" customWidth="1"/>
    <col min="1286" max="1288" width="15.6640625" style="1" customWidth="1"/>
    <col min="1289" max="1289" width="14.33203125" style="1" customWidth="1"/>
    <col min="1290" max="1290" width="13.5" style="1" customWidth="1"/>
    <col min="1291" max="1291" width="15.6640625" style="1" customWidth="1"/>
    <col min="1292" max="1292" width="14.1640625" style="1" customWidth="1"/>
    <col min="1293" max="1293" width="15.6640625" style="1" customWidth="1"/>
    <col min="1294" max="1294" width="15.5" style="1" customWidth="1"/>
    <col min="1295" max="1296" width="15.6640625" style="1" customWidth="1"/>
    <col min="1297" max="1297" width="17.5" style="1"/>
    <col min="1298" max="1299" width="11" style="1" customWidth="1"/>
    <col min="1300" max="1300" width="12.6640625" style="1" customWidth="1"/>
    <col min="1301" max="1301" width="45" style="1" customWidth="1"/>
    <col min="1302" max="1303" width="15.6640625" style="1" customWidth="1"/>
    <col min="1304" max="1304" width="13.83203125" style="1" customWidth="1"/>
    <col min="1305" max="1305" width="15.33203125" style="1" customWidth="1"/>
    <col min="1306" max="1306" width="13.83203125" style="1" customWidth="1"/>
    <col min="1307" max="1307" width="13.6640625" style="1" customWidth="1"/>
    <col min="1308" max="1308" width="16.6640625" style="1" customWidth="1"/>
    <col min="1309" max="1309" width="13" style="1" customWidth="1"/>
    <col min="1310" max="1310" width="11.83203125" style="1" customWidth="1"/>
    <col min="1311" max="1311" width="12.6640625" style="1" customWidth="1"/>
    <col min="1312" max="1312" width="13.5" style="1" customWidth="1"/>
    <col min="1313" max="1313" width="16.1640625" style="1" customWidth="1"/>
    <col min="1314" max="1315" width="9.33203125" style="1" customWidth="1"/>
    <col min="1316" max="1316" width="10.6640625" style="1" customWidth="1"/>
    <col min="1317" max="1318" width="9.33203125" style="1" customWidth="1"/>
    <col min="1319" max="1319" width="45" style="1" customWidth="1"/>
    <col min="1320" max="1331" width="17.33203125" style="1" customWidth="1"/>
    <col min="1332" max="1333" width="9.33203125" style="1" customWidth="1"/>
    <col min="1334" max="1334" width="10.83203125" style="1" customWidth="1"/>
    <col min="1335" max="1336" width="9.33203125" style="1" customWidth="1"/>
    <col min="1337" max="1337" width="45" style="1" customWidth="1"/>
    <col min="1338" max="1349" width="17.5" style="1" customWidth="1"/>
    <col min="1350" max="1350" width="9.33203125" style="1" customWidth="1"/>
    <col min="1351" max="1351" width="11.6640625" style="1" customWidth="1"/>
    <col min="1352" max="1353" width="9.33203125" style="1" customWidth="1"/>
    <col min="1354" max="1354" width="45" style="1" customWidth="1"/>
    <col min="1355" max="1359" width="15.5" style="1" customWidth="1"/>
    <col min="1360" max="1360" width="16.83203125" style="1" customWidth="1"/>
    <col min="1361" max="1366" width="15.5" style="1" customWidth="1"/>
    <col min="1367" max="1367" width="9.33203125" style="1" customWidth="1"/>
    <col min="1368" max="1368" width="12" style="1" customWidth="1"/>
    <col min="1369" max="1370" width="9.33203125" style="1" customWidth="1"/>
    <col min="1371" max="1371" width="45" style="1" customWidth="1"/>
    <col min="1372" max="1383" width="14.83203125" style="1" customWidth="1"/>
    <col min="1384" max="1384" width="9.33203125" style="1" customWidth="1"/>
    <col min="1385" max="1385" width="11" style="1" customWidth="1"/>
    <col min="1386" max="1387" width="9.33203125" style="1" customWidth="1"/>
    <col min="1388" max="1388" width="45" style="1" customWidth="1"/>
    <col min="1389" max="1400" width="14.5" style="1" customWidth="1"/>
    <col min="1401" max="1401" width="9.33203125" style="1" customWidth="1"/>
    <col min="1402" max="1402" width="11.1640625" style="1" customWidth="1"/>
    <col min="1403" max="1404" width="9.33203125" style="1" customWidth="1"/>
    <col min="1405" max="1405" width="45" style="1" customWidth="1"/>
    <col min="1406" max="1417" width="13.1640625" style="1" customWidth="1"/>
    <col min="1418" max="1418" width="9.33203125" style="1" customWidth="1"/>
    <col min="1419" max="1419" width="11" style="1" customWidth="1"/>
    <col min="1420" max="1421" width="9.33203125" style="1" customWidth="1"/>
    <col min="1422" max="1422" width="45" style="1" customWidth="1"/>
    <col min="1423" max="1435" width="13.33203125" style="1" customWidth="1"/>
    <col min="1436" max="1436" width="9.33203125" style="1" customWidth="1"/>
    <col min="1437" max="1437" width="11" style="1" customWidth="1"/>
    <col min="1438" max="1439" width="9.33203125" style="1" customWidth="1"/>
    <col min="1440" max="1440" width="45" style="1" customWidth="1"/>
    <col min="1441" max="1452" width="12.83203125" style="1" customWidth="1"/>
    <col min="1453" max="1457" width="12" style="1" customWidth="1"/>
    <col min="1458" max="1458" width="45" style="1" customWidth="1"/>
    <col min="1459" max="1459" width="16.83203125" style="1" customWidth="1"/>
    <col min="1460" max="1460" width="17" style="1" customWidth="1"/>
    <col min="1461" max="1470" width="16.83203125" style="1" customWidth="1"/>
    <col min="1471" max="1471" width="9.33203125" style="1" customWidth="1"/>
    <col min="1472" max="1472" width="11.83203125" style="1" customWidth="1"/>
    <col min="1473" max="1473" width="9.33203125" style="1" customWidth="1"/>
    <col min="1474" max="1474" width="9.5" style="1" customWidth="1"/>
    <col min="1475" max="1475" width="45" style="1" customWidth="1"/>
    <col min="1476" max="1487" width="15.6640625" style="1" customWidth="1"/>
    <col min="1488" max="1488" width="9.33203125" style="1" customWidth="1"/>
    <col min="1489" max="1489" width="12" style="1" customWidth="1"/>
    <col min="1490" max="1491" width="9.33203125" style="1" customWidth="1"/>
    <col min="1492" max="1492" width="45" style="1" customWidth="1"/>
    <col min="1493" max="1504" width="17" style="1" customWidth="1"/>
    <col min="1505" max="1508" width="15.6640625" style="1" customWidth="1"/>
    <col min="1509" max="1509" width="45" style="1" customWidth="1"/>
    <col min="1510" max="1535" width="15.6640625" style="1" customWidth="1"/>
    <col min="1536" max="1537" width="9.33203125" style="1" customWidth="1"/>
    <col min="1538" max="1538" width="11.83203125" style="1" customWidth="1"/>
    <col min="1539" max="1540" width="9.33203125" style="1" customWidth="1"/>
    <col min="1541" max="1541" width="45" style="1" customWidth="1"/>
    <col min="1542" max="1544" width="15.6640625" style="1" customWidth="1"/>
    <col min="1545" max="1545" width="14.33203125" style="1" customWidth="1"/>
    <col min="1546" max="1546" width="13.5" style="1" customWidth="1"/>
    <col min="1547" max="1547" width="15.6640625" style="1" customWidth="1"/>
    <col min="1548" max="1548" width="14.1640625" style="1" customWidth="1"/>
    <col min="1549" max="1549" width="15.6640625" style="1" customWidth="1"/>
    <col min="1550" max="1550" width="15.5" style="1" customWidth="1"/>
    <col min="1551" max="1552" width="15.6640625" style="1" customWidth="1"/>
    <col min="1553" max="1553" width="17.5" style="1"/>
    <col min="1554" max="1555" width="11" style="1" customWidth="1"/>
    <col min="1556" max="1556" width="12.6640625" style="1" customWidth="1"/>
    <col min="1557" max="1557" width="45" style="1" customWidth="1"/>
    <col min="1558" max="1559" width="15.6640625" style="1" customWidth="1"/>
    <col min="1560" max="1560" width="13.83203125" style="1" customWidth="1"/>
    <col min="1561" max="1561" width="15.33203125" style="1" customWidth="1"/>
    <col min="1562" max="1562" width="13.83203125" style="1" customWidth="1"/>
    <col min="1563" max="1563" width="13.6640625" style="1" customWidth="1"/>
    <col min="1564" max="1564" width="16.6640625" style="1" customWidth="1"/>
    <col min="1565" max="1565" width="13" style="1" customWidth="1"/>
    <col min="1566" max="1566" width="11.83203125" style="1" customWidth="1"/>
    <col min="1567" max="1567" width="12.6640625" style="1" customWidth="1"/>
    <col min="1568" max="1568" width="13.5" style="1" customWidth="1"/>
    <col min="1569" max="1569" width="16.1640625" style="1" customWidth="1"/>
    <col min="1570" max="1571" width="9.33203125" style="1" customWidth="1"/>
    <col min="1572" max="1572" width="10.6640625" style="1" customWidth="1"/>
    <col min="1573" max="1574" width="9.33203125" style="1" customWidth="1"/>
    <col min="1575" max="1575" width="45" style="1" customWidth="1"/>
    <col min="1576" max="1587" width="17.33203125" style="1" customWidth="1"/>
    <col min="1588" max="1589" width="9.33203125" style="1" customWidth="1"/>
    <col min="1590" max="1590" width="10.83203125" style="1" customWidth="1"/>
    <col min="1591" max="1592" width="9.33203125" style="1" customWidth="1"/>
    <col min="1593" max="1593" width="45" style="1" customWidth="1"/>
    <col min="1594" max="1605" width="17.5" style="1" customWidth="1"/>
    <col min="1606" max="1606" width="9.33203125" style="1" customWidth="1"/>
    <col min="1607" max="1607" width="11.6640625" style="1" customWidth="1"/>
    <col min="1608" max="1609" width="9.33203125" style="1" customWidth="1"/>
    <col min="1610" max="1610" width="45" style="1" customWidth="1"/>
    <col min="1611" max="1615" width="15.5" style="1" customWidth="1"/>
    <col min="1616" max="1616" width="16.83203125" style="1" customWidth="1"/>
    <col min="1617" max="1622" width="15.5" style="1" customWidth="1"/>
    <col min="1623" max="1623" width="9.33203125" style="1" customWidth="1"/>
    <col min="1624" max="1624" width="12" style="1" customWidth="1"/>
    <col min="1625" max="1626" width="9.33203125" style="1" customWidth="1"/>
    <col min="1627" max="1627" width="45" style="1" customWidth="1"/>
    <col min="1628" max="1639" width="14.83203125" style="1" customWidth="1"/>
    <col min="1640" max="1640" width="9.33203125" style="1" customWidth="1"/>
    <col min="1641" max="1641" width="11" style="1" customWidth="1"/>
    <col min="1642" max="1643" width="9.33203125" style="1" customWidth="1"/>
    <col min="1644" max="1644" width="45" style="1" customWidth="1"/>
    <col min="1645" max="1656" width="14.5" style="1" customWidth="1"/>
    <col min="1657" max="1657" width="9.33203125" style="1" customWidth="1"/>
    <col min="1658" max="1658" width="11.1640625" style="1" customWidth="1"/>
    <col min="1659" max="1660" width="9.33203125" style="1" customWidth="1"/>
    <col min="1661" max="1661" width="45" style="1" customWidth="1"/>
    <col min="1662" max="1673" width="13.1640625" style="1" customWidth="1"/>
    <col min="1674" max="1674" width="9.33203125" style="1" customWidth="1"/>
    <col min="1675" max="1675" width="11" style="1" customWidth="1"/>
    <col min="1676" max="1677" width="9.33203125" style="1" customWidth="1"/>
    <col min="1678" max="1678" width="45" style="1" customWidth="1"/>
    <col min="1679" max="1691" width="13.33203125" style="1" customWidth="1"/>
    <col min="1692" max="1692" width="9.33203125" style="1" customWidth="1"/>
    <col min="1693" max="1693" width="11" style="1" customWidth="1"/>
    <col min="1694" max="1695" width="9.33203125" style="1" customWidth="1"/>
    <col min="1696" max="1696" width="45" style="1" customWidth="1"/>
    <col min="1697" max="1708" width="12.83203125" style="1" customWidth="1"/>
    <col min="1709" max="1713" width="12" style="1" customWidth="1"/>
    <col min="1714" max="1714" width="45" style="1" customWidth="1"/>
    <col min="1715" max="1715" width="16.83203125" style="1" customWidth="1"/>
    <col min="1716" max="1716" width="17" style="1" customWidth="1"/>
    <col min="1717" max="1726" width="16.83203125" style="1" customWidth="1"/>
    <col min="1727" max="1727" width="9.33203125" style="1" customWidth="1"/>
    <col min="1728" max="1728" width="11.83203125" style="1" customWidth="1"/>
    <col min="1729" max="1729" width="9.33203125" style="1" customWidth="1"/>
    <col min="1730" max="1730" width="9.5" style="1" customWidth="1"/>
    <col min="1731" max="1731" width="45" style="1" customWidth="1"/>
    <col min="1732" max="1743" width="15.6640625" style="1" customWidth="1"/>
    <col min="1744" max="1744" width="9.33203125" style="1" customWidth="1"/>
    <col min="1745" max="1745" width="12" style="1" customWidth="1"/>
    <col min="1746" max="1747" width="9.33203125" style="1" customWidth="1"/>
    <col min="1748" max="1748" width="45" style="1" customWidth="1"/>
    <col min="1749" max="1760" width="17" style="1" customWidth="1"/>
    <col min="1761" max="1764" width="15.6640625" style="1" customWidth="1"/>
    <col min="1765" max="1765" width="45" style="1" customWidth="1"/>
    <col min="1766" max="1791" width="15.6640625" style="1" customWidth="1"/>
    <col min="1792" max="1793" width="9.33203125" style="1" customWidth="1"/>
    <col min="1794" max="1794" width="11.83203125" style="1" customWidth="1"/>
    <col min="1795" max="1796" width="9.33203125" style="1" customWidth="1"/>
    <col min="1797" max="1797" width="45" style="1" customWidth="1"/>
    <col min="1798" max="1800" width="15.6640625" style="1" customWidth="1"/>
    <col min="1801" max="1801" width="14.33203125" style="1" customWidth="1"/>
    <col min="1802" max="1802" width="13.5" style="1" customWidth="1"/>
    <col min="1803" max="1803" width="15.6640625" style="1" customWidth="1"/>
    <col min="1804" max="1804" width="14.1640625" style="1" customWidth="1"/>
    <col min="1805" max="1805" width="15.6640625" style="1" customWidth="1"/>
    <col min="1806" max="1806" width="15.5" style="1" customWidth="1"/>
    <col min="1807" max="1808" width="15.6640625" style="1" customWidth="1"/>
    <col min="1809" max="1809" width="17.5" style="1"/>
    <col min="1810" max="1811" width="11" style="1" customWidth="1"/>
    <col min="1812" max="1812" width="12.6640625" style="1" customWidth="1"/>
    <col min="1813" max="1813" width="45" style="1" customWidth="1"/>
    <col min="1814" max="1815" width="15.6640625" style="1" customWidth="1"/>
    <col min="1816" max="1816" width="13.83203125" style="1" customWidth="1"/>
    <col min="1817" max="1817" width="15.33203125" style="1" customWidth="1"/>
    <col min="1818" max="1818" width="13.83203125" style="1" customWidth="1"/>
    <col min="1819" max="1819" width="13.6640625" style="1" customWidth="1"/>
    <col min="1820" max="1820" width="16.6640625" style="1" customWidth="1"/>
    <col min="1821" max="1821" width="13" style="1" customWidth="1"/>
    <col min="1822" max="1822" width="11.83203125" style="1" customWidth="1"/>
    <col min="1823" max="1823" width="12.6640625" style="1" customWidth="1"/>
    <col min="1824" max="1824" width="13.5" style="1" customWidth="1"/>
    <col min="1825" max="1825" width="16.1640625" style="1" customWidth="1"/>
    <col min="1826" max="1827" width="9.33203125" style="1" customWidth="1"/>
    <col min="1828" max="1828" width="10.6640625" style="1" customWidth="1"/>
    <col min="1829" max="1830" width="9.33203125" style="1" customWidth="1"/>
    <col min="1831" max="1831" width="45" style="1" customWidth="1"/>
    <col min="1832" max="1843" width="17.33203125" style="1" customWidth="1"/>
    <col min="1844" max="1845" width="9.33203125" style="1" customWidth="1"/>
    <col min="1846" max="1846" width="10.83203125" style="1" customWidth="1"/>
    <col min="1847" max="1848" width="9.33203125" style="1" customWidth="1"/>
    <col min="1849" max="1849" width="45" style="1" customWidth="1"/>
    <col min="1850" max="1861" width="17.5" style="1" customWidth="1"/>
    <col min="1862" max="1862" width="9.33203125" style="1" customWidth="1"/>
    <col min="1863" max="1863" width="11.6640625" style="1" customWidth="1"/>
    <col min="1864" max="1865" width="9.33203125" style="1" customWidth="1"/>
    <col min="1866" max="1866" width="45" style="1" customWidth="1"/>
    <col min="1867" max="1871" width="15.5" style="1" customWidth="1"/>
    <col min="1872" max="1872" width="16.83203125" style="1" customWidth="1"/>
    <col min="1873" max="1878" width="15.5" style="1" customWidth="1"/>
    <col min="1879" max="1879" width="9.33203125" style="1" customWidth="1"/>
    <col min="1880" max="1880" width="12" style="1" customWidth="1"/>
    <col min="1881" max="1882" width="9.33203125" style="1" customWidth="1"/>
    <col min="1883" max="1883" width="45" style="1" customWidth="1"/>
    <col min="1884" max="1895" width="14.83203125" style="1" customWidth="1"/>
    <col min="1896" max="1896" width="9.33203125" style="1" customWidth="1"/>
    <col min="1897" max="1897" width="11" style="1" customWidth="1"/>
    <col min="1898" max="1899" width="9.33203125" style="1" customWidth="1"/>
    <col min="1900" max="1900" width="45" style="1" customWidth="1"/>
    <col min="1901" max="1912" width="14.5" style="1" customWidth="1"/>
    <col min="1913" max="1913" width="9.33203125" style="1" customWidth="1"/>
    <col min="1914" max="1914" width="11.1640625" style="1" customWidth="1"/>
    <col min="1915" max="1916" width="9.33203125" style="1" customWidth="1"/>
    <col min="1917" max="1917" width="45" style="1" customWidth="1"/>
    <col min="1918" max="1929" width="13.1640625" style="1" customWidth="1"/>
    <col min="1930" max="1930" width="9.33203125" style="1" customWidth="1"/>
    <col min="1931" max="1931" width="11" style="1" customWidth="1"/>
    <col min="1932" max="1933" width="9.33203125" style="1" customWidth="1"/>
    <col min="1934" max="1934" width="45" style="1" customWidth="1"/>
    <col min="1935" max="1947" width="13.33203125" style="1" customWidth="1"/>
    <col min="1948" max="1948" width="9.33203125" style="1" customWidth="1"/>
    <col min="1949" max="1949" width="11" style="1" customWidth="1"/>
    <col min="1950" max="1951" width="9.33203125" style="1" customWidth="1"/>
    <col min="1952" max="1952" width="45" style="1" customWidth="1"/>
    <col min="1953" max="1964" width="12.83203125" style="1" customWidth="1"/>
    <col min="1965" max="1969" width="12" style="1" customWidth="1"/>
    <col min="1970" max="1970" width="45" style="1" customWidth="1"/>
    <col min="1971" max="1971" width="16.83203125" style="1" customWidth="1"/>
    <col min="1972" max="1972" width="17" style="1" customWidth="1"/>
    <col min="1973" max="1982" width="16.83203125" style="1" customWidth="1"/>
    <col min="1983" max="1983" width="9.33203125" style="1" customWidth="1"/>
    <col min="1984" max="1984" width="11.83203125" style="1" customWidth="1"/>
    <col min="1985" max="1985" width="9.33203125" style="1" customWidth="1"/>
    <col min="1986" max="1986" width="9.5" style="1" customWidth="1"/>
    <col min="1987" max="1987" width="45" style="1" customWidth="1"/>
    <col min="1988" max="1999" width="15.6640625" style="1" customWidth="1"/>
    <col min="2000" max="2000" width="9.33203125" style="1" customWidth="1"/>
    <col min="2001" max="2001" width="12" style="1" customWidth="1"/>
    <col min="2002" max="2003" width="9.33203125" style="1" customWidth="1"/>
    <col min="2004" max="2004" width="45" style="1" customWidth="1"/>
    <col min="2005" max="2016" width="17" style="1" customWidth="1"/>
    <col min="2017" max="2020" width="15.6640625" style="1" customWidth="1"/>
    <col min="2021" max="2021" width="45" style="1" customWidth="1"/>
    <col min="2022" max="2047" width="15.6640625" style="1" customWidth="1"/>
    <col min="2048" max="2049" width="9.33203125" style="1" customWidth="1"/>
    <col min="2050" max="2050" width="11.83203125" style="1" customWidth="1"/>
    <col min="2051" max="2052" width="9.33203125" style="1" customWidth="1"/>
    <col min="2053" max="2053" width="45" style="1" customWidth="1"/>
    <col min="2054" max="2056" width="15.6640625" style="1" customWidth="1"/>
    <col min="2057" max="2057" width="14.33203125" style="1" customWidth="1"/>
    <col min="2058" max="2058" width="13.5" style="1" customWidth="1"/>
    <col min="2059" max="2059" width="15.6640625" style="1" customWidth="1"/>
    <col min="2060" max="2060" width="14.1640625" style="1" customWidth="1"/>
    <col min="2061" max="2061" width="15.6640625" style="1" customWidth="1"/>
    <col min="2062" max="2062" width="15.5" style="1" customWidth="1"/>
    <col min="2063" max="2064" width="15.6640625" style="1" customWidth="1"/>
    <col min="2065" max="2065" width="17.5" style="1"/>
    <col min="2066" max="2067" width="11" style="1" customWidth="1"/>
    <col min="2068" max="2068" width="12.6640625" style="1" customWidth="1"/>
    <col min="2069" max="2069" width="45" style="1" customWidth="1"/>
    <col min="2070" max="2071" width="15.6640625" style="1" customWidth="1"/>
    <col min="2072" max="2072" width="13.83203125" style="1" customWidth="1"/>
    <col min="2073" max="2073" width="15.33203125" style="1" customWidth="1"/>
    <col min="2074" max="2074" width="13.83203125" style="1" customWidth="1"/>
    <col min="2075" max="2075" width="13.6640625" style="1" customWidth="1"/>
    <col min="2076" max="2076" width="16.6640625" style="1" customWidth="1"/>
    <col min="2077" max="2077" width="13" style="1" customWidth="1"/>
    <col min="2078" max="2078" width="11.83203125" style="1" customWidth="1"/>
    <col min="2079" max="2079" width="12.6640625" style="1" customWidth="1"/>
    <col min="2080" max="2080" width="13.5" style="1" customWidth="1"/>
    <col min="2081" max="2081" width="16.1640625" style="1" customWidth="1"/>
    <col min="2082" max="2083" width="9.33203125" style="1" customWidth="1"/>
    <col min="2084" max="2084" width="10.6640625" style="1" customWidth="1"/>
    <col min="2085" max="2086" width="9.33203125" style="1" customWidth="1"/>
    <col min="2087" max="2087" width="45" style="1" customWidth="1"/>
    <col min="2088" max="2099" width="17.33203125" style="1" customWidth="1"/>
    <col min="2100" max="2101" width="9.33203125" style="1" customWidth="1"/>
    <col min="2102" max="2102" width="10.83203125" style="1" customWidth="1"/>
    <col min="2103" max="2104" width="9.33203125" style="1" customWidth="1"/>
    <col min="2105" max="2105" width="45" style="1" customWidth="1"/>
    <col min="2106" max="2117" width="17.5" style="1" customWidth="1"/>
    <col min="2118" max="2118" width="9.33203125" style="1" customWidth="1"/>
    <col min="2119" max="2119" width="11.6640625" style="1" customWidth="1"/>
    <col min="2120" max="2121" width="9.33203125" style="1" customWidth="1"/>
    <col min="2122" max="2122" width="45" style="1" customWidth="1"/>
    <col min="2123" max="2127" width="15.5" style="1" customWidth="1"/>
    <col min="2128" max="2128" width="16.83203125" style="1" customWidth="1"/>
    <col min="2129" max="2134" width="15.5" style="1" customWidth="1"/>
    <col min="2135" max="2135" width="9.33203125" style="1" customWidth="1"/>
    <col min="2136" max="2136" width="12" style="1" customWidth="1"/>
    <col min="2137" max="2138" width="9.33203125" style="1" customWidth="1"/>
    <col min="2139" max="2139" width="45" style="1" customWidth="1"/>
    <col min="2140" max="2151" width="14.83203125" style="1" customWidth="1"/>
    <col min="2152" max="2152" width="9.33203125" style="1" customWidth="1"/>
    <col min="2153" max="2153" width="11" style="1" customWidth="1"/>
    <col min="2154" max="2155" width="9.33203125" style="1" customWidth="1"/>
    <col min="2156" max="2156" width="45" style="1" customWidth="1"/>
    <col min="2157" max="2168" width="14.5" style="1" customWidth="1"/>
    <col min="2169" max="2169" width="9.33203125" style="1" customWidth="1"/>
    <col min="2170" max="2170" width="11.1640625" style="1" customWidth="1"/>
    <col min="2171" max="2172" width="9.33203125" style="1" customWidth="1"/>
    <col min="2173" max="2173" width="45" style="1" customWidth="1"/>
    <col min="2174" max="2185" width="13.1640625" style="1" customWidth="1"/>
    <col min="2186" max="2186" width="9.33203125" style="1" customWidth="1"/>
    <col min="2187" max="2187" width="11" style="1" customWidth="1"/>
    <col min="2188" max="2189" width="9.33203125" style="1" customWidth="1"/>
    <col min="2190" max="2190" width="45" style="1" customWidth="1"/>
    <col min="2191" max="2203" width="13.33203125" style="1" customWidth="1"/>
    <col min="2204" max="2204" width="9.33203125" style="1" customWidth="1"/>
    <col min="2205" max="2205" width="11" style="1" customWidth="1"/>
    <col min="2206" max="2207" width="9.33203125" style="1" customWidth="1"/>
    <col min="2208" max="2208" width="45" style="1" customWidth="1"/>
    <col min="2209" max="2220" width="12.83203125" style="1" customWidth="1"/>
    <col min="2221" max="2225" width="12" style="1" customWidth="1"/>
    <col min="2226" max="2226" width="45" style="1" customWidth="1"/>
    <col min="2227" max="2227" width="16.83203125" style="1" customWidth="1"/>
    <col min="2228" max="2228" width="17" style="1" customWidth="1"/>
    <col min="2229" max="2238" width="16.83203125" style="1" customWidth="1"/>
    <col min="2239" max="2239" width="9.33203125" style="1" customWidth="1"/>
    <col min="2240" max="2240" width="11.83203125" style="1" customWidth="1"/>
    <col min="2241" max="2241" width="9.33203125" style="1" customWidth="1"/>
    <col min="2242" max="2242" width="9.5" style="1" customWidth="1"/>
    <col min="2243" max="2243" width="45" style="1" customWidth="1"/>
    <col min="2244" max="2255" width="15.6640625" style="1" customWidth="1"/>
    <col min="2256" max="2256" width="9.33203125" style="1" customWidth="1"/>
    <col min="2257" max="2257" width="12" style="1" customWidth="1"/>
    <col min="2258" max="2259" width="9.33203125" style="1" customWidth="1"/>
    <col min="2260" max="2260" width="45" style="1" customWidth="1"/>
    <col min="2261" max="2272" width="17" style="1" customWidth="1"/>
    <col min="2273" max="2276" width="15.6640625" style="1" customWidth="1"/>
    <col min="2277" max="2277" width="45" style="1" customWidth="1"/>
    <col min="2278" max="2303" width="15.6640625" style="1" customWidth="1"/>
    <col min="2304" max="2305" width="9.33203125" style="1" customWidth="1"/>
    <col min="2306" max="2306" width="11.83203125" style="1" customWidth="1"/>
    <col min="2307" max="2308" width="9.33203125" style="1" customWidth="1"/>
    <col min="2309" max="2309" width="45" style="1" customWidth="1"/>
    <col min="2310" max="2312" width="15.6640625" style="1" customWidth="1"/>
    <col min="2313" max="2313" width="14.33203125" style="1" customWidth="1"/>
    <col min="2314" max="2314" width="13.5" style="1" customWidth="1"/>
    <col min="2315" max="2315" width="15.6640625" style="1" customWidth="1"/>
    <col min="2316" max="2316" width="14.1640625" style="1" customWidth="1"/>
    <col min="2317" max="2317" width="15.6640625" style="1" customWidth="1"/>
    <col min="2318" max="2318" width="15.5" style="1" customWidth="1"/>
    <col min="2319" max="2320" width="15.6640625" style="1" customWidth="1"/>
    <col min="2321" max="2321" width="17.5" style="1"/>
    <col min="2322" max="2323" width="11" style="1" customWidth="1"/>
    <col min="2324" max="2324" width="12.6640625" style="1" customWidth="1"/>
    <col min="2325" max="2325" width="45" style="1" customWidth="1"/>
    <col min="2326" max="2327" width="15.6640625" style="1" customWidth="1"/>
    <col min="2328" max="2328" width="13.83203125" style="1" customWidth="1"/>
    <col min="2329" max="2329" width="15.33203125" style="1" customWidth="1"/>
    <col min="2330" max="2330" width="13.83203125" style="1" customWidth="1"/>
    <col min="2331" max="2331" width="13.6640625" style="1" customWidth="1"/>
    <col min="2332" max="2332" width="16.6640625" style="1" customWidth="1"/>
    <col min="2333" max="2333" width="13" style="1" customWidth="1"/>
    <col min="2334" max="2334" width="11.83203125" style="1" customWidth="1"/>
    <col min="2335" max="2335" width="12.6640625" style="1" customWidth="1"/>
    <col min="2336" max="2336" width="13.5" style="1" customWidth="1"/>
    <col min="2337" max="2337" width="16.1640625" style="1" customWidth="1"/>
    <col min="2338" max="2339" width="9.33203125" style="1" customWidth="1"/>
    <col min="2340" max="2340" width="10.6640625" style="1" customWidth="1"/>
    <col min="2341" max="2342" width="9.33203125" style="1" customWidth="1"/>
    <col min="2343" max="2343" width="45" style="1" customWidth="1"/>
    <col min="2344" max="2355" width="17.33203125" style="1" customWidth="1"/>
    <col min="2356" max="2357" width="9.33203125" style="1" customWidth="1"/>
    <col min="2358" max="2358" width="10.83203125" style="1" customWidth="1"/>
    <col min="2359" max="2360" width="9.33203125" style="1" customWidth="1"/>
    <col min="2361" max="2361" width="45" style="1" customWidth="1"/>
    <col min="2362" max="2373" width="17.5" style="1" customWidth="1"/>
    <col min="2374" max="2374" width="9.33203125" style="1" customWidth="1"/>
    <col min="2375" max="2375" width="11.6640625" style="1" customWidth="1"/>
    <col min="2376" max="2377" width="9.33203125" style="1" customWidth="1"/>
    <col min="2378" max="2378" width="45" style="1" customWidth="1"/>
    <col min="2379" max="2383" width="15.5" style="1" customWidth="1"/>
    <col min="2384" max="2384" width="16.83203125" style="1" customWidth="1"/>
    <col min="2385" max="2390" width="15.5" style="1" customWidth="1"/>
    <col min="2391" max="2391" width="9.33203125" style="1" customWidth="1"/>
    <col min="2392" max="2392" width="12" style="1" customWidth="1"/>
    <col min="2393" max="2394" width="9.33203125" style="1" customWidth="1"/>
    <col min="2395" max="2395" width="45" style="1" customWidth="1"/>
    <col min="2396" max="2407" width="14.83203125" style="1" customWidth="1"/>
    <col min="2408" max="2408" width="9.33203125" style="1" customWidth="1"/>
    <col min="2409" max="2409" width="11" style="1" customWidth="1"/>
    <col min="2410" max="2411" width="9.33203125" style="1" customWidth="1"/>
    <col min="2412" max="2412" width="45" style="1" customWidth="1"/>
    <col min="2413" max="2424" width="14.5" style="1" customWidth="1"/>
    <col min="2425" max="2425" width="9.33203125" style="1" customWidth="1"/>
    <col min="2426" max="2426" width="11.1640625" style="1" customWidth="1"/>
    <col min="2427" max="2428" width="9.33203125" style="1" customWidth="1"/>
    <col min="2429" max="2429" width="45" style="1" customWidth="1"/>
    <col min="2430" max="2441" width="13.1640625" style="1" customWidth="1"/>
    <col min="2442" max="2442" width="9.33203125" style="1" customWidth="1"/>
    <col min="2443" max="2443" width="11" style="1" customWidth="1"/>
    <col min="2444" max="2445" width="9.33203125" style="1" customWidth="1"/>
    <col min="2446" max="2446" width="45" style="1" customWidth="1"/>
    <col min="2447" max="2459" width="13.33203125" style="1" customWidth="1"/>
    <col min="2460" max="2460" width="9.33203125" style="1" customWidth="1"/>
    <col min="2461" max="2461" width="11" style="1" customWidth="1"/>
    <col min="2462" max="2463" width="9.33203125" style="1" customWidth="1"/>
    <col min="2464" max="2464" width="45" style="1" customWidth="1"/>
    <col min="2465" max="2476" width="12.83203125" style="1" customWidth="1"/>
    <col min="2477" max="2481" width="12" style="1" customWidth="1"/>
    <col min="2482" max="2482" width="45" style="1" customWidth="1"/>
    <col min="2483" max="2483" width="16.83203125" style="1" customWidth="1"/>
    <col min="2484" max="2484" width="17" style="1" customWidth="1"/>
    <col min="2485" max="2494" width="16.83203125" style="1" customWidth="1"/>
    <col min="2495" max="2495" width="9.33203125" style="1" customWidth="1"/>
    <col min="2496" max="2496" width="11.83203125" style="1" customWidth="1"/>
    <col min="2497" max="2497" width="9.33203125" style="1" customWidth="1"/>
    <col min="2498" max="2498" width="9.5" style="1" customWidth="1"/>
    <col min="2499" max="2499" width="45" style="1" customWidth="1"/>
    <col min="2500" max="2511" width="15.6640625" style="1" customWidth="1"/>
    <col min="2512" max="2512" width="9.33203125" style="1" customWidth="1"/>
    <col min="2513" max="2513" width="12" style="1" customWidth="1"/>
    <col min="2514" max="2515" width="9.33203125" style="1" customWidth="1"/>
    <col min="2516" max="2516" width="45" style="1" customWidth="1"/>
    <col min="2517" max="2528" width="17" style="1" customWidth="1"/>
    <col min="2529" max="2532" width="15.6640625" style="1" customWidth="1"/>
    <col min="2533" max="2533" width="45" style="1" customWidth="1"/>
    <col min="2534" max="2559" width="15.6640625" style="1" customWidth="1"/>
    <col min="2560" max="2561" width="9.33203125" style="1" customWidth="1"/>
    <col min="2562" max="2562" width="11.83203125" style="1" customWidth="1"/>
    <col min="2563" max="2564" width="9.33203125" style="1" customWidth="1"/>
    <col min="2565" max="2565" width="45" style="1" customWidth="1"/>
    <col min="2566" max="2568" width="15.6640625" style="1" customWidth="1"/>
    <col min="2569" max="2569" width="14.33203125" style="1" customWidth="1"/>
    <col min="2570" max="2570" width="13.5" style="1" customWidth="1"/>
    <col min="2571" max="2571" width="15.6640625" style="1" customWidth="1"/>
    <col min="2572" max="2572" width="14.1640625" style="1" customWidth="1"/>
    <col min="2573" max="2573" width="15.6640625" style="1" customWidth="1"/>
    <col min="2574" max="2574" width="15.5" style="1" customWidth="1"/>
    <col min="2575" max="2576" width="15.6640625" style="1" customWidth="1"/>
    <col min="2577" max="2577" width="17.5" style="1"/>
    <col min="2578" max="2579" width="11" style="1" customWidth="1"/>
    <col min="2580" max="2580" width="12.6640625" style="1" customWidth="1"/>
    <col min="2581" max="2581" width="45" style="1" customWidth="1"/>
    <col min="2582" max="2583" width="15.6640625" style="1" customWidth="1"/>
    <col min="2584" max="2584" width="13.83203125" style="1" customWidth="1"/>
    <col min="2585" max="2585" width="15.33203125" style="1" customWidth="1"/>
    <col min="2586" max="2586" width="13.83203125" style="1" customWidth="1"/>
    <col min="2587" max="2587" width="13.6640625" style="1" customWidth="1"/>
    <col min="2588" max="2588" width="16.6640625" style="1" customWidth="1"/>
    <col min="2589" max="2589" width="13" style="1" customWidth="1"/>
    <col min="2590" max="2590" width="11.83203125" style="1" customWidth="1"/>
    <col min="2591" max="2591" width="12.6640625" style="1" customWidth="1"/>
    <col min="2592" max="2592" width="13.5" style="1" customWidth="1"/>
    <col min="2593" max="2593" width="16.1640625" style="1" customWidth="1"/>
    <col min="2594" max="2595" width="9.33203125" style="1" customWidth="1"/>
    <col min="2596" max="2596" width="10.6640625" style="1" customWidth="1"/>
    <col min="2597" max="2598" width="9.33203125" style="1" customWidth="1"/>
    <col min="2599" max="2599" width="45" style="1" customWidth="1"/>
    <col min="2600" max="2611" width="17.33203125" style="1" customWidth="1"/>
    <col min="2612" max="2613" width="9.33203125" style="1" customWidth="1"/>
    <col min="2614" max="2614" width="10.83203125" style="1" customWidth="1"/>
    <col min="2615" max="2616" width="9.33203125" style="1" customWidth="1"/>
    <col min="2617" max="2617" width="45" style="1" customWidth="1"/>
    <col min="2618" max="2629" width="17.5" style="1" customWidth="1"/>
    <col min="2630" max="2630" width="9.33203125" style="1" customWidth="1"/>
    <col min="2631" max="2631" width="11.6640625" style="1" customWidth="1"/>
    <col min="2632" max="2633" width="9.33203125" style="1" customWidth="1"/>
    <col min="2634" max="2634" width="45" style="1" customWidth="1"/>
    <col min="2635" max="2639" width="15.5" style="1" customWidth="1"/>
    <col min="2640" max="2640" width="16.83203125" style="1" customWidth="1"/>
    <col min="2641" max="2646" width="15.5" style="1" customWidth="1"/>
    <col min="2647" max="2647" width="9.33203125" style="1" customWidth="1"/>
    <col min="2648" max="2648" width="12" style="1" customWidth="1"/>
    <col min="2649" max="2650" width="9.33203125" style="1" customWidth="1"/>
    <col min="2651" max="2651" width="45" style="1" customWidth="1"/>
    <col min="2652" max="2663" width="14.83203125" style="1" customWidth="1"/>
    <col min="2664" max="2664" width="9.33203125" style="1" customWidth="1"/>
    <col min="2665" max="2665" width="11" style="1" customWidth="1"/>
    <col min="2666" max="2667" width="9.33203125" style="1" customWidth="1"/>
    <col min="2668" max="2668" width="45" style="1" customWidth="1"/>
    <col min="2669" max="2680" width="14.5" style="1" customWidth="1"/>
    <col min="2681" max="2681" width="9.33203125" style="1" customWidth="1"/>
    <col min="2682" max="2682" width="11.1640625" style="1" customWidth="1"/>
    <col min="2683" max="2684" width="9.33203125" style="1" customWidth="1"/>
    <col min="2685" max="2685" width="45" style="1" customWidth="1"/>
    <col min="2686" max="2697" width="13.1640625" style="1" customWidth="1"/>
    <col min="2698" max="2698" width="9.33203125" style="1" customWidth="1"/>
    <col min="2699" max="2699" width="11" style="1" customWidth="1"/>
    <col min="2700" max="2701" width="9.33203125" style="1" customWidth="1"/>
    <col min="2702" max="2702" width="45" style="1" customWidth="1"/>
    <col min="2703" max="2715" width="13.33203125" style="1" customWidth="1"/>
    <col min="2716" max="2716" width="9.33203125" style="1" customWidth="1"/>
    <col min="2717" max="2717" width="11" style="1" customWidth="1"/>
    <col min="2718" max="2719" width="9.33203125" style="1" customWidth="1"/>
    <col min="2720" max="2720" width="45" style="1" customWidth="1"/>
    <col min="2721" max="2732" width="12.83203125" style="1" customWidth="1"/>
    <col min="2733" max="2737" width="12" style="1" customWidth="1"/>
    <col min="2738" max="2738" width="45" style="1" customWidth="1"/>
    <col min="2739" max="2739" width="16.83203125" style="1" customWidth="1"/>
    <col min="2740" max="2740" width="17" style="1" customWidth="1"/>
    <col min="2741" max="2750" width="16.83203125" style="1" customWidth="1"/>
    <col min="2751" max="2751" width="9.33203125" style="1" customWidth="1"/>
    <col min="2752" max="2752" width="11.83203125" style="1" customWidth="1"/>
    <col min="2753" max="2753" width="9.33203125" style="1" customWidth="1"/>
    <col min="2754" max="2754" width="9.5" style="1" customWidth="1"/>
    <col min="2755" max="2755" width="45" style="1" customWidth="1"/>
    <col min="2756" max="2767" width="15.6640625" style="1" customWidth="1"/>
    <col min="2768" max="2768" width="9.33203125" style="1" customWidth="1"/>
    <col min="2769" max="2769" width="12" style="1" customWidth="1"/>
    <col min="2770" max="2771" width="9.33203125" style="1" customWidth="1"/>
    <col min="2772" max="2772" width="45" style="1" customWidth="1"/>
    <col min="2773" max="2784" width="17" style="1" customWidth="1"/>
    <col min="2785" max="2788" width="15.6640625" style="1" customWidth="1"/>
    <col min="2789" max="2789" width="45" style="1" customWidth="1"/>
    <col min="2790" max="2815" width="15.6640625" style="1" customWidth="1"/>
    <col min="2816" max="2817" width="9.33203125" style="1" customWidth="1"/>
    <col min="2818" max="2818" width="11.83203125" style="1" customWidth="1"/>
    <col min="2819" max="2820" width="9.33203125" style="1" customWidth="1"/>
    <col min="2821" max="2821" width="45" style="1" customWidth="1"/>
    <col min="2822" max="2824" width="15.6640625" style="1" customWidth="1"/>
    <col min="2825" max="2825" width="14.33203125" style="1" customWidth="1"/>
    <col min="2826" max="2826" width="13.5" style="1" customWidth="1"/>
    <col min="2827" max="2827" width="15.6640625" style="1" customWidth="1"/>
    <col min="2828" max="2828" width="14.1640625" style="1" customWidth="1"/>
    <col min="2829" max="2829" width="15.6640625" style="1" customWidth="1"/>
    <col min="2830" max="2830" width="15.5" style="1" customWidth="1"/>
    <col min="2831" max="2832" width="15.6640625" style="1" customWidth="1"/>
    <col min="2833" max="2833" width="17.5" style="1"/>
    <col min="2834" max="2835" width="11" style="1" customWidth="1"/>
    <col min="2836" max="2836" width="12.6640625" style="1" customWidth="1"/>
    <col min="2837" max="2837" width="45" style="1" customWidth="1"/>
    <col min="2838" max="2839" width="15.6640625" style="1" customWidth="1"/>
    <col min="2840" max="2840" width="13.83203125" style="1" customWidth="1"/>
    <col min="2841" max="2841" width="15.33203125" style="1" customWidth="1"/>
    <col min="2842" max="2842" width="13.83203125" style="1" customWidth="1"/>
    <col min="2843" max="2843" width="13.6640625" style="1" customWidth="1"/>
    <col min="2844" max="2844" width="16.6640625" style="1" customWidth="1"/>
    <col min="2845" max="2845" width="13" style="1" customWidth="1"/>
    <col min="2846" max="2846" width="11.83203125" style="1" customWidth="1"/>
    <col min="2847" max="2847" width="12.6640625" style="1" customWidth="1"/>
    <col min="2848" max="2848" width="13.5" style="1" customWidth="1"/>
    <col min="2849" max="2849" width="16.1640625" style="1" customWidth="1"/>
    <col min="2850" max="2851" width="9.33203125" style="1" customWidth="1"/>
    <col min="2852" max="2852" width="10.6640625" style="1" customWidth="1"/>
    <col min="2853" max="2854" width="9.33203125" style="1" customWidth="1"/>
    <col min="2855" max="2855" width="45" style="1" customWidth="1"/>
    <col min="2856" max="2867" width="17.33203125" style="1" customWidth="1"/>
    <col min="2868" max="2869" width="9.33203125" style="1" customWidth="1"/>
    <col min="2870" max="2870" width="10.83203125" style="1" customWidth="1"/>
    <col min="2871" max="2872" width="9.33203125" style="1" customWidth="1"/>
    <col min="2873" max="2873" width="45" style="1" customWidth="1"/>
    <col min="2874" max="2885" width="17.5" style="1" customWidth="1"/>
    <col min="2886" max="2886" width="9.33203125" style="1" customWidth="1"/>
    <col min="2887" max="2887" width="11.6640625" style="1" customWidth="1"/>
    <col min="2888" max="2889" width="9.33203125" style="1" customWidth="1"/>
    <col min="2890" max="2890" width="45" style="1" customWidth="1"/>
    <col min="2891" max="2895" width="15.5" style="1" customWidth="1"/>
    <col min="2896" max="2896" width="16.83203125" style="1" customWidth="1"/>
    <col min="2897" max="2902" width="15.5" style="1" customWidth="1"/>
    <col min="2903" max="2903" width="9.33203125" style="1" customWidth="1"/>
    <col min="2904" max="2904" width="12" style="1" customWidth="1"/>
    <col min="2905" max="2906" width="9.33203125" style="1" customWidth="1"/>
    <col min="2907" max="2907" width="45" style="1" customWidth="1"/>
    <col min="2908" max="2919" width="14.83203125" style="1" customWidth="1"/>
    <col min="2920" max="2920" width="9.33203125" style="1" customWidth="1"/>
    <col min="2921" max="2921" width="11" style="1" customWidth="1"/>
    <col min="2922" max="2923" width="9.33203125" style="1" customWidth="1"/>
    <col min="2924" max="2924" width="45" style="1" customWidth="1"/>
    <col min="2925" max="2936" width="14.5" style="1" customWidth="1"/>
    <col min="2937" max="2937" width="9.33203125" style="1" customWidth="1"/>
    <col min="2938" max="2938" width="11.1640625" style="1" customWidth="1"/>
    <col min="2939" max="2940" width="9.33203125" style="1" customWidth="1"/>
    <col min="2941" max="2941" width="45" style="1" customWidth="1"/>
    <col min="2942" max="2953" width="13.1640625" style="1" customWidth="1"/>
    <col min="2954" max="2954" width="9.33203125" style="1" customWidth="1"/>
    <col min="2955" max="2955" width="11" style="1" customWidth="1"/>
    <col min="2956" max="2957" width="9.33203125" style="1" customWidth="1"/>
    <col min="2958" max="2958" width="45" style="1" customWidth="1"/>
    <col min="2959" max="2971" width="13.33203125" style="1" customWidth="1"/>
    <col min="2972" max="2972" width="9.33203125" style="1" customWidth="1"/>
    <col min="2973" max="2973" width="11" style="1" customWidth="1"/>
    <col min="2974" max="2975" width="9.33203125" style="1" customWidth="1"/>
    <col min="2976" max="2976" width="45" style="1" customWidth="1"/>
    <col min="2977" max="2988" width="12.83203125" style="1" customWidth="1"/>
    <col min="2989" max="2993" width="12" style="1" customWidth="1"/>
    <col min="2994" max="2994" width="45" style="1" customWidth="1"/>
    <col min="2995" max="2995" width="16.83203125" style="1" customWidth="1"/>
    <col min="2996" max="2996" width="17" style="1" customWidth="1"/>
    <col min="2997" max="3006" width="16.83203125" style="1" customWidth="1"/>
    <col min="3007" max="3007" width="9.33203125" style="1" customWidth="1"/>
    <col min="3008" max="3008" width="11.83203125" style="1" customWidth="1"/>
    <col min="3009" max="3009" width="9.33203125" style="1" customWidth="1"/>
    <col min="3010" max="3010" width="9.5" style="1" customWidth="1"/>
    <col min="3011" max="3011" width="45" style="1" customWidth="1"/>
    <col min="3012" max="3023" width="15.6640625" style="1" customWidth="1"/>
    <col min="3024" max="3024" width="9.33203125" style="1" customWidth="1"/>
    <col min="3025" max="3025" width="12" style="1" customWidth="1"/>
    <col min="3026" max="3027" width="9.33203125" style="1" customWidth="1"/>
    <col min="3028" max="3028" width="45" style="1" customWidth="1"/>
    <col min="3029" max="3040" width="17" style="1" customWidth="1"/>
    <col min="3041" max="3044" width="15.6640625" style="1" customWidth="1"/>
    <col min="3045" max="3045" width="45" style="1" customWidth="1"/>
    <col min="3046" max="3071" width="15.6640625" style="1" customWidth="1"/>
    <col min="3072" max="3073" width="9.33203125" style="1" customWidth="1"/>
    <col min="3074" max="3074" width="11.83203125" style="1" customWidth="1"/>
    <col min="3075" max="3076" width="9.33203125" style="1" customWidth="1"/>
    <col min="3077" max="3077" width="45" style="1" customWidth="1"/>
    <col min="3078" max="3080" width="15.6640625" style="1" customWidth="1"/>
    <col min="3081" max="3081" width="14.33203125" style="1" customWidth="1"/>
    <col min="3082" max="3082" width="13.5" style="1" customWidth="1"/>
    <col min="3083" max="3083" width="15.6640625" style="1" customWidth="1"/>
    <col min="3084" max="3084" width="14.1640625" style="1" customWidth="1"/>
    <col min="3085" max="3085" width="15.6640625" style="1" customWidth="1"/>
    <col min="3086" max="3086" width="15.5" style="1" customWidth="1"/>
    <col min="3087" max="3088" width="15.6640625" style="1" customWidth="1"/>
    <col min="3089" max="3089" width="17.5" style="1"/>
    <col min="3090" max="3091" width="11" style="1" customWidth="1"/>
    <col min="3092" max="3092" width="12.6640625" style="1" customWidth="1"/>
    <col min="3093" max="3093" width="45" style="1" customWidth="1"/>
    <col min="3094" max="3095" width="15.6640625" style="1" customWidth="1"/>
    <col min="3096" max="3096" width="13.83203125" style="1" customWidth="1"/>
    <col min="3097" max="3097" width="15.33203125" style="1" customWidth="1"/>
    <col min="3098" max="3098" width="13.83203125" style="1" customWidth="1"/>
    <col min="3099" max="3099" width="13.6640625" style="1" customWidth="1"/>
    <col min="3100" max="3100" width="16.6640625" style="1" customWidth="1"/>
    <col min="3101" max="3101" width="13" style="1" customWidth="1"/>
    <col min="3102" max="3102" width="11.83203125" style="1" customWidth="1"/>
    <col min="3103" max="3103" width="12.6640625" style="1" customWidth="1"/>
    <col min="3104" max="3104" width="13.5" style="1" customWidth="1"/>
    <col min="3105" max="3105" width="16.1640625" style="1" customWidth="1"/>
    <col min="3106" max="3107" width="9.33203125" style="1" customWidth="1"/>
    <col min="3108" max="3108" width="10.6640625" style="1" customWidth="1"/>
    <col min="3109" max="3110" width="9.33203125" style="1" customWidth="1"/>
    <col min="3111" max="3111" width="45" style="1" customWidth="1"/>
    <col min="3112" max="3123" width="17.33203125" style="1" customWidth="1"/>
    <col min="3124" max="3125" width="9.33203125" style="1" customWidth="1"/>
    <col min="3126" max="3126" width="10.83203125" style="1" customWidth="1"/>
    <col min="3127" max="3128" width="9.33203125" style="1" customWidth="1"/>
    <col min="3129" max="3129" width="45" style="1" customWidth="1"/>
    <col min="3130" max="3141" width="17.5" style="1" customWidth="1"/>
    <col min="3142" max="3142" width="9.33203125" style="1" customWidth="1"/>
    <col min="3143" max="3143" width="11.6640625" style="1" customWidth="1"/>
    <col min="3144" max="3145" width="9.33203125" style="1" customWidth="1"/>
    <col min="3146" max="3146" width="45" style="1" customWidth="1"/>
    <col min="3147" max="3151" width="15.5" style="1" customWidth="1"/>
    <col min="3152" max="3152" width="16.83203125" style="1" customWidth="1"/>
    <col min="3153" max="3158" width="15.5" style="1" customWidth="1"/>
    <col min="3159" max="3159" width="9.33203125" style="1" customWidth="1"/>
    <col min="3160" max="3160" width="12" style="1" customWidth="1"/>
    <col min="3161" max="3162" width="9.33203125" style="1" customWidth="1"/>
    <col min="3163" max="3163" width="45" style="1" customWidth="1"/>
    <col min="3164" max="3175" width="14.83203125" style="1" customWidth="1"/>
    <col min="3176" max="3176" width="9.33203125" style="1" customWidth="1"/>
    <col min="3177" max="3177" width="11" style="1" customWidth="1"/>
    <col min="3178" max="3179" width="9.33203125" style="1" customWidth="1"/>
    <col min="3180" max="3180" width="45" style="1" customWidth="1"/>
    <col min="3181" max="3192" width="14.5" style="1" customWidth="1"/>
    <col min="3193" max="3193" width="9.33203125" style="1" customWidth="1"/>
    <col min="3194" max="3194" width="11.1640625" style="1" customWidth="1"/>
    <col min="3195" max="3196" width="9.33203125" style="1" customWidth="1"/>
    <col min="3197" max="3197" width="45" style="1" customWidth="1"/>
    <col min="3198" max="3209" width="13.1640625" style="1" customWidth="1"/>
    <col min="3210" max="3210" width="9.33203125" style="1" customWidth="1"/>
    <col min="3211" max="3211" width="11" style="1" customWidth="1"/>
    <col min="3212" max="3213" width="9.33203125" style="1" customWidth="1"/>
    <col min="3214" max="3214" width="45" style="1" customWidth="1"/>
    <col min="3215" max="3227" width="13.33203125" style="1" customWidth="1"/>
    <col min="3228" max="3228" width="9.33203125" style="1" customWidth="1"/>
    <col min="3229" max="3229" width="11" style="1" customWidth="1"/>
    <col min="3230" max="3231" width="9.33203125" style="1" customWidth="1"/>
    <col min="3232" max="3232" width="45" style="1" customWidth="1"/>
    <col min="3233" max="3244" width="12.83203125" style="1" customWidth="1"/>
    <col min="3245" max="3249" width="12" style="1" customWidth="1"/>
    <col min="3250" max="3250" width="45" style="1" customWidth="1"/>
    <col min="3251" max="3251" width="16.83203125" style="1" customWidth="1"/>
    <col min="3252" max="3252" width="17" style="1" customWidth="1"/>
    <col min="3253" max="3262" width="16.83203125" style="1" customWidth="1"/>
    <col min="3263" max="3263" width="9.33203125" style="1" customWidth="1"/>
    <col min="3264" max="3264" width="11.83203125" style="1" customWidth="1"/>
    <col min="3265" max="3265" width="9.33203125" style="1" customWidth="1"/>
    <col min="3266" max="3266" width="9.5" style="1" customWidth="1"/>
    <col min="3267" max="3267" width="45" style="1" customWidth="1"/>
    <col min="3268" max="3279" width="15.6640625" style="1" customWidth="1"/>
    <col min="3280" max="3280" width="9.33203125" style="1" customWidth="1"/>
    <col min="3281" max="3281" width="12" style="1" customWidth="1"/>
    <col min="3282" max="3283" width="9.33203125" style="1" customWidth="1"/>
    <col min="3284" max="3284" width="45" style="1" customWidth="1"/>
    <col min="3285" max="3296" width="17" style="1" customWidth="1"/>
    <col min="3297" max="3300" width="15.6640625" style="1" customWidth="1"/>
    <col min="3301" max="3301" width="45" style="1" customWidth="1"/>
    <col min="3302" max="3327" width="15.6640625" style="1" customWidth="1"/>
    <col min="3328" max="3329" width="9.33203125" style="1" customWidth="1"/>
    <col min="3330" max="3330" width="11.83203125" style="1" customWidth="1"/>
    <col min="3331" max="3332" width="9.33203125" style="1" customWidth="1"/>
    <col min="3333" max="3333" width="45" style="1" customWidth="1"/>
    <col min="3334" max="3336" width="15.6640625" style="1" customWidth="1"/>
    <col min="3337" max="3337" width="14.33203125" style="1" customWidth="1"/>
    <col min="3338" max="3338" width="13.5" style="1" customWidth="1"/>
    <col min="3339" max="3339" width="15.6640625" style="1" customWidth="1"/>
    <col min="3340" max="3340" width="14.1640625" style="1" customWidth="1"/>
    <col min="3341" max="3341" width="15.6640625" style="1" customWidth="1"/>
    <col min="3342" max="3342" width="15.5" style="1" customWidth="1"/>
    <col min="3343" max="3344" width="15.6640625" style="1" customWidth="1"/>
    <col min="3345" max="3345" width="17.5" style="1"/>
    <col min="3346" max="3347" width="11" style="1" customWidth="1"/>
    <col min="3348" max="3348" width="12.6640625" style="1" customWidth="1"/>
    <col min="3349" max="3349" width="45" style="1" customWidth="1"/>
    <col min="3350" max="3351" width="15.6640625" style="1" customWidth="1"/>
    <col min="3352" max="3352" width="13.83203125" style="1" customWidth="1"/>
    <col min="3353" max="3353" width="15.33203125" style="1" customWidth="1"/>
    <col min="3354" max="3354" width="13.83203125" style="1" customWidth="1"/>
    <col min="3355" max="3355" width="13.6640625" style="1" customWidth="1"/>
    <col min="3356" max="3356" width="16.6640625" style="1" customWidth="1"/>
    <col min="3357" max="3357" width="13" style="1" customWidth="1"/>
    <col min="3358" max="3358" width="11.83203125" style="1" customWidth="1"/>
    <col min="3359" max="3359" width="12.6640625" style="1" customWidth="1"/>
    <col min="3360" max="3360" width="13.5" style="1" customWidth="1"/>
    <col min="3361" max="3361" width="16.1640625" style="1" customWidth="1"/>
    <col min="3362" max="3363" width="9.33203125" style="1" customWidth="1"/>
    <col min="3364" max="3364" width="10.6640625" style="1" customWidth="1"/>
    <col min="3365" max="3366" width="9.33203125" style="1" customWidth="1"/>
    <col min="3367" max="3367" width="45" style="1" customWidth="1"/>
    <col min="3368" max="3379" width="17.33203125" style="1" customWidth="1"/>
    <col min="3380" max="3381" width="9.33203125" style="1" customWidth="1"/>
    <col min="3382" max="3382" width="10.83203125" style="1" customWidth="1"/>
    <col min="3383" max="3384" width="9.33203125" style="1" customWidth="1"/>
    <col min="3385" max="3385" width="45" style="1" customWidth="1"/>
    <col min="3386" max="3397" width="17.5" style="1" customWidth="1"/>
    <col min="3398" max="3398" width="9.33203125" style="1" customWidth="1"/>
    <col min="3399" max="3399" width="11.6640625" style="1" customWidth="1"/>
    <col min="3400" max="3401" width="9.33203125" style="1" customWidth="1"/>
    <col min="3402" max="3402" width="45" style="1" customWidth="1"/>
    <col min="3403" max="3407" width="15.5" style="1" customWidth="1"/>
    <col min="3408" max="3408" width="16.83203125" style="1" customWidth="1"/>
    <col min="3409" max="3414" width="15.5" style="1" customWidth="1"/>
    <col min="3415" max="3415" width="9.33203125" style="1" customWidth="1"/>
    <col min="3416" max="3416" width="12" style="1" customWidth="1"/>
    <col min="3417" max="3418" width="9.33203125" style="1" customWidth="1"/>
    <col min="3419" max="3419" width="45" style="1" customWidth="1"/>
    <col min="3420" max="3431" width="14.83203125" style="1" customWidth="1"/>
    <col min="3432" max="3432" width="9.33203125" style="1" customWidth="1"/>
    <col min="3433" max="3433" width="11" style="1" customWidth="1"/>
    <col min="3434" max="3435" width="9.33203125" style="1" customWidth="1"/>
    <col min="3436" max="3436" width="45" style="1" customWidth="1"/>
    <col min="3437" max="3448" width="14.5" style="1" customWidth="1"/>
    <col min="3449" max="3449" width="9.33203125" style="1" customWidth="1"/>
    <col min="3450" max="3450" width="11.1640625" style="1" customWidth="1"/>
    <col min="3451" max="3452" width="9.33203125" style="1" customWidth="1"/>
    <col min="3453" max="3453" width="45" style="1" customWidth="1"/>
    <col min="3454" max="3465" width="13.1640625" style="1" customWidth="1"/>
    <col min="3466" max="3466" width="9.33203125" style="1" customWidth="1"/>
    <col min="3467" max="3467" width="11" style="1" customWidth="1"/>
    <col min="3468" max="3469" width="9.33203125" style="1" customWidth="1"/>
    <col min="3470" max="3470" width="45" style="1" customWidth="1"/>
    <col min="3471" max="3483" width="13.33203125" style="1" customWidth="1"/>
    <col min="3484" max="3484" width="9.33203125" style="1" customWidth="1"/>
    <col min="3485" max="3485" width="11" style="1" customWidth="1"/>
    <col min="3486" max="3487" width="9.33203125" style="1" customWidth="1"/>
    <col min="3488" max="3488" width="45" style="1" customWidth="1"/>
    <col min="3489" max="3500" width="12.83203125" style="1" customWidth="1"/>
    <col min="3501" max="3505" width="12" style="1" customWidth="1"/>
    <col min="3506" max="3506" width="45" style="1" customWidth="1"/>
    <col min="3507" max="3507" width="16.83203125" style="1" customWidth="1"/>
    <col min="3508" max="3508" width="17" style="1" customWidth="1"/>
    <col min="3509" max="3518" width="16.83203125" style="1" customWidth="1"/>
    <col min="3519" max="3519" width="9.33203125" style="1" customWidth="1"/>
    <col min="3520" max="3520" width="11.83203125" style="1" customWidth="1"/>
    <col min="3521" max="3521" width="9.33203125" style="1" customWidth="1"/>
    <col min="3522" max="3522" width="9.5" style="1" customWidth="1"/>
    <col min="3523" max="3523" width="45" style="1" customWidth="1"/>
    <col min="3524" max="3535" width="15.6640625" style="1" customWidth="1"/>
    <col min="3536" max="3536" width="9.33203125" style="1" customWidth="1"/>
    <col min="3537" max="3537" width="12" style="1" customWidth="1"/>
    <col min="3538" max="3539" width="9.33203125" style="1" customWidth="1"/>
    <col min="3540" max="3540" width="45" style="1" customWidth="1"/>
    <col min="3541" max="3552" width="17" style="1" customWidth="1"/>
    <col min="3553" max="3556" width="15.6640625" style="1" customWidth="1"/>
    <col min="3557" max="3557" width="45" style="1" customWidth="1"/>
    <col min="3558" max="3583" width="15.6640625" style="1" customWidth="1"/>
    <col min="3584" max="3585" width="9.33203125" style="1" customWidth="1"/>
    <col min="3586" max="3586" width="11.83203125" style="1" customWidth="1"/>
    <col min="3587" max="3588" width="9.33203125" style="1" customWidth="1"/>
    <col min="3589" max="3589" width="45" style="1" customWidth="1"/>
    <col min="3590" max="3592" width="15.6640625" style="1" customWidth="1"/>
    <col min="3593" max="3593" width="14.33203125" style="1" customWidth="1"/>
    <col min="3594" max="3594" width="13.5" style="1" customWidth="1"/>
    <col min="3595" max="3595" width="15.6640625" style="1" customWidth="1"/>
    <col min="3596" max="3596" width="14.1640625" style="1" customWidth="1"/>
    <col min="3597" max="3597" width="15.6640625" style="1" customWidth="1"/>
    <col min="3598" max="3598" width="15.5" style="1" customWidth="1"/>
    <col min="3599" max="3600" width="15.6640625" style="1" customWidth="1"/>
    <col min="3601" max="3601" width="17.5" style="1"/>
    <col min="3602" max="3603" width="11" style="1" customWidth="1"/>
    <col min="3604" max="3604" width="12.6640625" style="1" customWidth="1"/>
    <col min="3605" max="3605" width="45" style="1" customWidth="1"/>
    <col min="3606" max="3607" width="15.6640625" style="1" customWidth="1"/>
    <col min="3608" max="3608" width="13.83203125" style="1" customWidth="1"/>
    <col min="3609" max="3609" width="15.33203125" style="1" customWidth="1"/>
    <col min="3610" max="3610" width="13.83203125" style="1" customWidth="1"/>
    <col min="3611" max="3611" width="13.6640625" style="1" customWidth="1"/>
    <col min="3612" max="3612" width="16.6640625" style="1" customWidth="1"/>
    <col min="3613" max="3613" width="13" style="1" customWidth="1"/>
    <col min="3614" max="3614" width="11.83203125" style="1" customWidth="1"/>
    <col min="3615" max="3615" width="12.6640625" style="1" customWidth="1"/>
    <col min="3616" max="3616" width="13.5" style="1" customWidth="1"/>
    <col min="3617" max="3617" width="16.1640625" style="1" customWidth="1"/>
    <col min="3618" max="3619" width="9.33203125" style="1" customWidth="1"/>
    <col min="3620" max="3620" width="10.6640625" style="1" customWidth="1"/>
    <col min="3621" max="3622" width="9.33203125" style="1" customWidth="1"/>
    <col min="3623" max="3623" width="45" style="1" customWidth="1"/>
    <col min="3624" max="3635" width="17.33203125" style="1" customWidth="1"/>
    <col min="3636" max="3637" width="9.33203125" style="1" customWidth="1"/>
    <col min="3638" max="3638" width="10.83203125" style="1" customWidth="1"/>
    <col min="3639" max="3640" width="9.33203125" style="1" customWidth="1"/>
    <col min="3641" max="3641" width="45" style="1" customWidth="1"/>
    <col min="3642" max="3653" width="17.5" style="1" customWidth="1"/>
    <col min="3654" max="3654" width="9.33203125" style="1" customWidth="1"/>
    <col min="3655" max="3655" width="11.6640625" style="1" customWidth="1"/>
    <col min="3656" max="3657" width="9.33203125" style="1" customWidth="1"/>
    <col min="3658" max="3658" width="45" style="1" customWidth="1"/>
    <col min="3659" max="3663" width="15.5" style="1" customWidth="1"/>
    <col min="3664" max="3664" width="16.83203125" style="1" customWidth="1"/>
    <col min="3665" max="3670" width="15.5" style="1" customWidth="1"/>
    <col min="3671" max="3671" width="9.33203125" style="1" customWidth="1"/>
    <col min="3672" max="3672" width="12" style="1" customWidth="1"/>
    <col min="3673" max="3674" width="9.33203125" style="1" customWidth="1"/>
    <col min="3675" max="3675" width="45" style="1" customWidth="1"/>
    <col min="3676" max="3687" width="14.83203125" style="1" customWidth="1"/>
    <col min="3688" max="3688" width="9.33203125" style="1" customWidth="1"/>
    <col min="3689" max="3689" width="11" style="1" customWidth="1"/>
    <col min="3690" max="3691" width="9.33203125" style="1" customWidth="1"/>
    <col min="3692" max="3692" width="45" style="1" customWidth="1"/>
    <col min="3693" max="3704" width="14.5" style="1" customWidth="1"/>
    <col min="3705" max="3705" width="9.33203125" style="1" customWidth="1"/>
    <col min="3706" max="3706" width="11.1640625" style="1" customWidth="1"/>
    <col min="3707" max="3708" width="9.33203125" style="1" customWidth="1"/>
    <col min="3709" max="3709" width="45" style="1" customWidth="1"/>
    <col min="3710" max="3721" width="13.1640625" style="1" customWidth="1"/>
    <col min="3722" max="3722" width="9.33203125" style="1" customWidth="1"/>
    <col min="3723" max="3723" width="11" style="1" customWidth="1"/>
    <col min="3724" max="3725" width="9.33203125" style="1" customWidth="1"/>
    <col min="3726" max="3726" width="45" style="1" customWidth="1"/>
    <col min="3727" max="3739" width="13.33203125" style="1" customWidth="1"/>
    <col min="3740" max="3740" width="9.33203125" style="1" customWidth="1"/>
    <col min="3741" max="3741" width="11" style="1" customWidth="1"/>
    <col min="3742" max="3743" width="9.33203125" style="1" customWidth="1"/>
    <col min="3744" max="3744" width="45" style="1" customWidth="1"/>
    <col min="3745" max="3756" width="12.83203125" style="1" customWidth="1"/>
    <col min="3757" max="3761" width="12" style="1" customWidth="1"/>
    <col min="3762" max="3762" width="45" style="1" customWidth="1"/>
    <col min="3763" max="3763" width="16.83203125" style="1" customWidth="1"/>
    <col min="3764" max="3764" width="17" style="1" customWidth="1"/>
    <col min="3765" max="3774" width="16.83203125" style="1" customWidth="1"/>
    <col min="3775" max="3775" width="9.33203125" style="1" customWidth="1"/>
    <col min="3776" max="3776" width="11.83203125" style="1" customWidth="1"/>
    <col min="3777" max="3777" width="9.33203125" style="1" customWidth="1"/>
    <col min="3778" max="3778" width="9.5" style="1" customWidth="1"/>
    <col min="3779" max="3779" width="45" style="1" customWidth="1"/>
    <col min="3780" max="3791" width="15.6640625" style="1" customWidth="1"/>
    <col min="3792" max="3792" width="9.33203125" style="1" customWidth="1"/>
    <col min="3793" max="3793" width="12" style="1" customWidth="1"/>
    <col min="3794" max="3795" width="9.33203125" style="1" customWidth="1"/>
    <col min="3796" max="3796" width="45" style="1" customWidth="1"/>
    <col min="3797" max="3808" width="17" style="1" customWidth="1"/>
    <col min="3809" max="3812" width="15.6640625" style="1" customWidth="1"/>
    <col min="3813" max="3813" width="45" style="1" customWidth="1"/>
    <col min="3814" max="3839" width="15.6640625" style="1" customWidth="1"/>
    <col min="3840" max="3841" width="9.33203125" style="1" customWidth="1"/>
    <col min="3842" max="3842" width="11.83203125" style="1" customWidth="1"/>
    <col min="3843" max="3844" width="9.33203125" style="1" customWidth="1"/>
    <col min="3845" max="3845" width="45" style="1" customWidth="1"/>
    <col min="3846" max="3848" width="15.6640625" style="1" customWidth="1"/>
    <col min="3849" max="3849" width="14.33203125" style="1" customWidth="1"/>
    <col min="3850" max="3850" width="13.5" style="1" customWidth="1"/>
    <col min="3851" max="3851" width="15.6640625" style="1" customWidth="1"/>
    <col min="3852" max="3852" width="14.1640625" style="1" customWidth="1"/>
    <col min="3853" max="3853" width="15.6640625" style="1" customWidth="1"/>
    <col min="3854" max="3854" width="15.5" style="1" customWidth="1"/>
    <col min="3855" max="3856" width="15.6640625" style="1" customWidth="1"/>
    <col min="3857" max="3857" width="17.5" style="1"/>
    <col min="3858" max="3859" width="11" style="1" customWidth="1"/>
    <col min="3860" max="3860" width="12.6640625" style="1" customWidth="1"/>
    <col min="3861" max="3861" width="45" style="1" customWidth="1"/>
    <col min="3862" max="3863" width="15.6640625" style="1" customWidth="1"/>
    <col min="3864" max="3864" width="13.83203125" style="1" customWidth="1"/>
    <col min="3865" max="3865" width="15.33203125" style="1" customWidth="1"/>
    <col min="3866" max="3866" width="13.83203125" style="1" customWidth="1"/>
    <col min="3867" max="3867" width="13.6640625" style="1" customWidth="1"/>
    <col min="3868" max="3868" width="16.6640625" style="1" customWidth="1"/>
    <col min="3869" max="3869" width="13" style="1" customWidth="1"/>
    <col min="3870" max="3870" width="11.83203125" style="1" customWidth="1"/>
    <col min="3871" max="3871" width="12.6640625" style="1" customWidth="1"/>
    <col min="3872" max="3872" width="13.5" style="1" customWidth="1"/>
    <col min="3873" max="3873" width="16.1640625" style="1" customWidth="1"/>
    <col min="3874" max="3875" width="9.33203125" style="1" customWidth="1"/>
    <col min="3876" max="3876" width="10.6640625" style="1" customWidth="1"/>
    <col min="3877" max="3878" width="9.33203125" style="1" customWidth="1"/>
    <col min="3879" max="3879" width="45" style="1" customWidth="1"/>
    <col min="3880" max="3891" width="17.33203125" style="1" customWidth="1"/>
    <col min="3892" max="3893" width="9.33203125" style="1" customWidth="1"/>
    <col min="3894" max="3894" width="10.83203125" style="1" customWidth="1"/>
    <col min="3895" max="3896" width="9.33203125" style="1" customWidth="1"/>
    <col min="3897" max="3897" width="45" style="1" customWidth="1"/>
    <col min="3898" max="3909" width="17.5" style="1" customWidth="1"/>
    <col min="3910" max="3910" width="9.33203125" style="1" customWidth="1"/>
    <col min="3911" max="3911" width="11.6640625" style="1" customWidth="1"/>
    <col min="3912" max="3913" width="9.33203125" style="1" customWidth="1"/>
    <col min="3914" max="3914" width="45" style="1" customWidth="1"/>
    <col min="3915" max="3919" width="15.5" style="1" customWidth="1"/>
    <col min="3920" max="3920" width="16.83203125" style="1" customWidth="1"/>
    <col min="3921" max="3926" width="15.5" style="1" customWidth="1"/>
    <col min="3927" max="3927" width="9.33203125" style="1" customWidth="1"/>
    <col min="3928" max="3928" width="12" style="1" customWidth="1"/>
    <col min="3929" max="3930" width="9.33203125" style="1" customWidth="1"/>
    <col min="3931" max="3931" width="45" style="1" customWidth="1"/>
    <col min="3932" max="3943" width="14.83203125" style="1" customWidth="1"/>
    <col min="3944" max="3944" width="9.33203125" style="1" customWidth="1"/>
    <col min="3945" max="3945" width="11" style="1" customWidth="1"/>
    <col min="3946" max="3947" width="9.33203125" style="1" customWidth="1"/>
    <col min="3948" max="3948" width="45" style="1" customWidth="1"/>
    <col min="3949" max="3960" width="14.5" style="1" customWidth="1"/>
    <col min="3961" max="3961" width="9.33203125" style="1" customWidth="1"/>
    <col min="3962" max="3962" width="11.1640625" style="1" customWidth="1"/>
    <col min="3963" max="3964" width="9.33203125" style="1" customWidth="1"/>
    <col min="3965" max="3965" width="45" style="1" customWidth="1"/>
    <col min="3966" max="3977" width="13.1640625" style="1" customWidth="1"/>
    <col min="3978" max="3978" width="9.33203125" style="1" customWidth="1"/>
    <col min="3979" max="3979" width="11" style="1" customWidth="1"/>
    <col min="3980" max="3981" width="9.33203125" style="1" customWidth="1"/>
    <col min="3982" max="3982" width="45" style="1" customWidth="1"/>
    <col min="3983" max="3995" width="13.33203125" style="1" customWidth="1"/>
    <col min="3996" max="3996" width="9.33203125" style="1" customWidth="1"/>
    <col min="3997" max="3997" width="11" style="1" customWidth="1"/>
    <col min="3998" max="3999" width="9.33203125" style="1" customWidth="1"/>
    <col min="4000" max="4000" width="45" style="1" customWidth="1"/>
    <col min="4001" max="4012" width="12.83203125" style="1" customWidth="1"/>
    <col min="4013" max="4017" width="12" style="1" customWidth="1"/>
    <col min="4018" max="4018" width="45" style="1" customWidth="1"/>
    <col min="4019" max="4019" width="16.83203125" style="1" customWidth="1"/>
    <col min="4020" max="4020" width="17" style="1" customWidth="1"/>
    <col min="4021" max="4030" width="16.83203125" style="1" customWidth="1"/>
    <col min="4031" max="4031" width="9.33203125" style="1" customWidth="1"/>
    <col min="4032" max="4032" width="11.83203125" style="1" customWidth="1"/>
    <col min="4033" max="4033" width="9.33203125" style="1" customWidth="1"/>
    <col min="4034" max="4034" width="9.5" style="1" customWidth="1"/>
    <col min="4035" max="4035" width="45" style="1" customWidth="1"/>
    <col min="4036" max="4047" width="15.6640625" style="1" customWidth="1"/>
    <col min="4048" max="4048" width="9.33203125" style="1" customWidth="1"/>
    <col min="4049" max="4049" width="12" style="1" customWidth="1"/>
    <col min="4050" max="4051" width="9.33203125" style="1" customWidth="1"/>
    <col min="4052" max="4052" width="45" style="1" customWidth="1"/>
    <col min="4053" max="4064" width="17" style="1" customWidth="1"/>
    <col min="4065" max="4068" width="15.6640625" style="1" customWidth="1"/>
    <col min="4069" max="4069" width="45" style="1" customWidth="1"/>
    <col min="4070" max="4095" width="15.6640625" style="1" customWidth="1"/>
    <col min="4096" max="4097" width="9.33203125" style="1" customWidth="1"/>
    <col min="4098" max="4098" width="11.83203125" style="1" customWidth="1"/>
    <col min="4099" max="4100" width="9.33203125" style="1" customWidth="1"/>
    <col min="4101" max="4101" width="45" style="1" customWidth="1"/>
    <col min="4102" max="4104" width="15.6640625" style="1" customWidth="1"/>
    <col min="4105" max="4105" width="14.33203125" style="1" customWidth="1"/>
    <col min="4106" max="4106" width="13.5" style="1" customWidth="1"/>
    <col min="4107" max="4107" width="15.6640625" style="1" customWidth="1"/>
    <col min="4108" max="4108" width="14.1640625" style="1" customWidth="1"/>
    <col min="4109" max="4109" width="15.6640625" style="1" customWidth="1"/>
    <col min="4110" max="4110" width="15.5" style="1" customWidth="1"/>
    <col min="4111" max="4112" width="15.6640625" style="1" customWidth="1"/>
    <col min="4113" max="4113" width="17.5" style="1"/>
    <col min="4114" max="4115" width="11" style="1" customWidth="1"/>
    <col min="4116" max="4116" width="12.6640625" style="1" customWidth="1"/>
    <col min="4117" max="4117" width="45" style="1" customWidth="1"/>
    <col min="4118" max="4119" width="15.6640625" style="1" customWidth="1"/>
    <col min="4120" max="4120" width="13.83203125" style="1" customWidth="1"/>
    <col min="4121" max="4121" width="15.33203125" style="1" customWidth="1"/>
    <col min="4122" max="4122" width="13.83203125" style="1" customWidth="1"/>
    <col min="4123" max="4123" width="13.6640625" style="1" customWidth="1"/>
    <col min="4124" max="4124" width="16.6640625" style="1" customWidth="1"/>
    <col min="4125" max="4125" width="13" style="1" customWidth="1"/>
    <col min="4126" max="4126" width="11.83203125" style="1" customWidth="1"/>
    <col min="4127" max="4127" width="12.6640625" style="1" customWidth="1"/>
    <col min="4128" max="4128" width="13.5" style="1" customWidth="1"/>
    <col min="4129" max="4129" width="16.1640625" style="1" customWidth="1"/>
    <col min="4130" max="4131" width="9.33203125" style="1" customWidth="1"/>
    <col min="4132" max="4132" width="10.6640625" style="1" customWidth="1"/>
    <col min="4133" max="4134" width="9.33203125" style="1" customWidth="1"/>
    <col min="4135" max="4135" width="45" style="1" customWidth="1"/>
    <col min="4136" max="4147" width="17.33203125" style="1" customWidth="1"/>
    <col min="4148" max="4149" width="9.33203125" style="1" customWidth="1"/>
    <col min="4150" max="4150" width="10.83203125" style="1" customWidth="1"/>
    <col min="4151" max="4152" width="9.33203125" style="1" customWidth="1"/>
    <col min="4153" max="4153" width="45" style="1" customWidth="1"/>
    <col min="4154" max="4165" width="17.5" style="1" customWidth="1"/>
    <col min="4166" max="4166" width="9.33203125" style="1" customWidth="1"/>
    <col min="4167" max="4167" width="11.6640625" style="1" customWidth="1"/>
    <col min="4168" max="4169" width="9.33203125" style="1" customWidth="1"/>
    <col min="4170" max="4170" width="45" style="1" customWidth="1"/>
    <col min="4171" max="4175" width="15.5" style="1" customWidth="1"/>
    <col min="4176" max="4176" width="16.83203125" style="1" customWidth="1"/>
    <col min="4177" max="4182" width="15.5" style="1" customWidth="1"/>
    <col min="4183" max="4183" width="9.33203125" style="1" customWidth="1"/>
    <col min="4184" max="4184" width="12" style="1" customWidth="1"/>
    <col min="4185" max="4186" width="9.33203125" style="1" customWidth="1"/>
    <col min="4187" max="4187" width="45" style="1" customWidth="1"/>
    <col min="4188" max="4199" width="14.83203125" style="1" customWidth="1"/>
    <col min="4200" max="4200" width="9.33203125" style="1" customWidth="1"/>
    <col min="4201" max="4201" width="11" style="1" customWidth="1"/>
    <col min="4202" max="4203" width="9.33203125" style="1" customWidth="1"/>
    <col min="4204" max="4204" width="45" style="1" customWidth="1"/>
    <col min="4205" max="4216" width="14.5" style="1" customWidth="1"/>
    <col min="4217" max="4217" width="9.33203125" style="1" customWidth="1"/>
    <col min="4218" max="4218" width="11.1640625" style="1" customWidth="1"/>
    <col min="4219" max="4220" width="9.33203125" style="1" customWidth="1"/>
    <col min="4221" max="4221" width="45" style="1" customWidth="1"/>
    <col min="4222" max="4233" width="13.1640625" style="1" customWidth="1"/>
    <col min="4234" max="4234" width="9.33203125" style="1" customWidth="1"/>
    <col min="4235" max="4235" width="11" style="1" customWidth="1"/>
    <col min="4236" max="4237" width="9.33203125" style="1" customWidth="1"/>
    <col min="4238" max="4238" width="45" style="1" customWidth="1"/>
    <col min="4239" max="4251" width="13.33203125" style="1" customWidth="1"/>
    <col min="4252" max="4252" width="9.33203125" style="1" customWidth="1"/>
    <col min="4253" max="4253" width="11" style="1" customWidth="1"/>
    <col min="4254" max="4255" width="9.33203125" style="1" customWidth="1"/>
    <col min="4256" max="4256" width="45" style="1" customWidth="1"/>
    <col min="4257" max="4268" width="12.83203125" style="1" customWidth="1"/>
    <col min="4269" max="4273" width="12" style="1" customWidth="1"/>
    <col min="4274" max="4274" width="45" style="1" customWidth="1"/>
    <col min="4275" max="4275" width="16.83203125" style="1" customWidth="1"/>
    <col min="4276" max="4276" width="17" style="1" customWidth="1"/>
    <col min="4277" max="4286" width="16.83203125" style="1" customWidth="1"/>
    <col min="4287" max="4287" width="9.33203125" style="1" customWidth="1"/>
    <col min="4288" max="4288" width="11.83203125" style="1" customWidth="1"/>
    <col min="4289" max="4289" width="9.33203125" style="1" customWidth="1"/>
    <col min="4290" max="4290" width="9.5" style="1" customWidth="1"/>
    <col min="4291" max="4291" width="45" style="1" customWidth="1"/>
    <col min="4292" max="4303" width="15.6640625" style="1" customWidth="1"/>
    <col min="4304" max="4304" width="9.33203125" style="1" customWidth="1"/>
    <col min="4305" max="4305" width="12" style="1" customWidth="1"/>
    <col min="4306" max="4307" width="9.33203125" style="1" customWidth="1"/>
    <col min="4308" max="4308" width="45" style="1" customWidth="1"/>
    <col min="4309" max="4320" width="17" style="1" customWidth="1"/>
    <col min="4321" max="4324" width="15.6640625" style="1" customWidth="1"/>
    <col min="4325" max="4325" width="45" style="1" customWidth="1"/>
    <col min="4326" max="4351" width="15.6640625" style="1" customWidth="1"/>
    <col min="4352" max="4353" width="9.33203125" style="1" customWidth="1"/>
    <col min="4354" max="4354" width="11.83203125" style="1" customWidth="1"/>
    <col min="4355" max="4356" width="9.33203125" style="1" customWidth="1"/>
    <col min="4357" max="4357" width="45" style="1" customWidth="1"/>
    <col min="4358" max="4360" width="15.6640625" style="1" customWidth="1"/>
    <col min="4361" max="4361" width="14.33203125" style="1" customWidth="1"/>
    <col min="4362" max="4362" width="13.5" style="1" customWidth="1"/>
    <col min="4363" max="4363" width="15.6640625" style="1" customWidth="1"/>
    <col min="4364" max="4364" width="14.1640625" style="1" customWidth="1"/>
    <col min="4365" max="4365" width="15.6640625" style="1" customWidth="1"/>
    <col min="4366" max="4366" width="15.5" style="1" customWidth="1"/>
    <col min="4367" max="4368" width="15.6640625" style="1" customWidth="1"/>
    <col min="4369" max="4369" width="17.5" style="1"/>
    <col min="4370" max="4371" width="11" style="1" customWidth="1"/>
    <col min="4372" max="4372" width="12.6640625" style="1" customWidth="1"/>
    <col min="4373" max="4373" width="45" style="1" customWidth="1"/>
    <col min="4374" max="4375" width="15.6640625" style="1" customWidth="1"/>
    <col min="4376" max="4376" width="13.83203125" style="1" customWidth="1"/>
    <col min="4377" max="4377" width="15.33203125" style="1" customWidth="1"/>
    <col min="4378" max="4378" width="13.83203125" style="1" customWidth="1"/>
    <col min="4379" max="4379" width="13.6640625" style="1" customWidth="1"/>
    <col min="4380" max="4380" width="16.6640625" style="1" customWidth="1"/>
    <col min="4381" max="4381" width="13" style="1" customWidth="1"/>
    <col min="4382" max="4382" width="11.83203125" style="1" customWidth="1"/>
    <col min="4383" max="4383" width="12.6640625" style="1" customWidth="1"/>
    <col min="4384" max="4384" width="13.5" style="1" customWidth="1"/>
    <col min="4385" max="4385" width="16.1640625" style="1" customWidth="1"/>
    <col min="4386" max="4387" width="9.33203125" style="1" customWidth="1"/>
    <col min="4388" max="4388" width="10.6640625" style="1" customWidth="1"/>
    <col min="4389" max="4390" width="9.33203125" style="1" customWidth="1"/>
    <col min="4391" max="4391" width="45" style="1" customWidth="1"/>
    <col min="4392" max="4403" width="17.33203125" style="1" customWidth="1"/>
    <col min="4404" max="4405" width="9.33203125" style="1" customWidth="1"/>
    <col min="4406" max="4406" width="10.83203125" style="1" customWidth="1"/>
    <col min="4407" max="4408" width="9.33203125" style="1" customWidth="1"/>
    <col min="4409" max="4409" width="45" style="1" customWidth="1"/>
    <col min="4410" max="4421" width="17.5" style="1" customWidth="1"/>
    <col min="4422" max="4422" width="9.33203125" style="1" customWidth="1"/>
    <col min="4423" max="4423" width="11.6640625" style="1" customWidth="1"/>
    <col min="4424" max="4425" width="9.33203125" style="1" customWidth="1"/>
    <col min="4426" max="4426" width="45" style="1" customWidth="1"/>
    <col min="4427" max="4431" width="15.5" style="1" customWidth="1"/>
    <col min="4432" max="4432" width="16.83203125" style="1" customWidth="1"/>
    <col min="4433" max="4438" width="15.5" style="1" customWidth="1"/>
    <col min="4439" max="4439" width="9.33203125" style="1" customWidth="1"/>
    <col min="4440" max="4440" width="12" style="1" customWidth="1"/>
    <col min="4441" max="4442" width="9.33203125" style="1" customWidth="1"/>
    <col min="4443" max="4443" width="45" style="1" customWidth="1"/>
    <col min="4444" max="4455" width="14.83203125" style="1" customWidth="1"/>
    <col min="4456" max="4456" width="9.33203125" style="1" customWidth="1"/>
    <col min="4457" max="4457" width="11" style="1" customWidth="1"/>
    <col min="4458" max="4459" width="9.33203125" style="1" customWidth="1"/>
    <col min="4460" max="4460" width="45" style="1" customWidth="1"/>
    <col min="4461" max="4472" width="14.5" style="1" customWidth="1"/>
    <col min="4473" max="4473" width="9.33203125" style="1" customWidth="1"/>
    <col min="4474" max="4474" width="11.1640625" style="1" customWidth="1"/>
    <col min="4475" max="4476" width="9.33203125" style="1" customWidth="1"/>
    <col min="4477" max="4477" width="45" style="1" customWidth="1"/>
    <col min="4478" max="4489" width="13.1640625" style="1" customWidth="1"/>
    <col min="4490" max="4490" width="9.33203125" style="1" customWidth="1"/>
    <col min="4491" max="4491" width="11" style="1" customWidth="1"/>
    <col min="4492" max="4493" width="9.33203125" style="1" customWidth="1"/>
    <col min="4494" max="4494" width="45" style="1" customWidth="1"/>
    <col min="4495" max="4507" width="13.33203125" style="1" customWidth="1"/>
    <col min="4508" max="4508" width="9.33203125" style="1" customWidth="1"/>
    <col min="4509" max="4509" width="11" style="1" customWidth="1"/>
    <col min="4510" max="4511" width="9.33203125" style="1" customWidth="1"/>
    <col min="4512" max="4512" width="45" style="1" customWidth="1"/>
    <col min="4513" max="4524" width="12.83203125" style="1" customWidth="1"/>
    <col min="4525" max="4529" width="12" style="1" customWidth="1"/>
    <col min="4530" max="4530" width="45" style="1" customWidth="1"/>
    <col min="4531" max="4531" width="16.83203125" style="1" customWidth="1"/>
    <col min="4532" max="4532" width="17" style="1" customWidth="1"/>
    <col min="4533" max="4542" width="16.83203125" style="1" customWidth="1"/>
    <col min="4543" max="4543" width="9.33203125" style="1" customWidth="1"/>
    <col min="4544" max="4544" width="11.83203125" style="1" customWidth="1"/>
    <col min="4545" max="4545" width="9.33203125" style="1" customWidth="1"/>
    <col min="4546" max="4546" width="9.5" style="1" customWidth="1"/>
    <col min="4547" max="4547" width="45" style="1" customWidth="1"/>
    <col min="4548" max="4559" width="15.6640625" style="1" customWidth="1"/>
    <col min="4560" max="4560" width="9.33203125" style="1" customWidth="1"/>
    <col min="4561" max="4561" width="12" style="1" customWidth="1"/>
    <col min="4562" max="4563" width="9.33203125" style="1" customWidth="1"/>
    <col min="4564" max="4564" width="45" style="1" customWidth="1"/>
    <col min="4565" max="4576" width="17" style="1" customWidth="1"/>
    <col min="4577" max="4580" width="15.6640625" style="1" customWidth="1"/>
    <col min="4581" max="4581" width="45" style="1" customWidth="1"/>
    <col min="4582" max="4607" width="15.6640625" style="1" customWidth="1"/>
    <col min="4608" max="4609" width="9.33203125" style="1" customWidth="1"/>
    <col min="4610" max="4610" width="11.83203125" style="1" customWidth="1"/>
    <col min="4611" max="4612" width="9.33203125" style="1" customWidth="1"/>
    <col min="4613" max="4613" width="45" style="1" customWidth="1"/>
    <col min="4614" max="4616" width="15.6640625" style="1" customWidth="1"/>
    <col min="4617" max="4617" width="14.33203125" style="1" customWidth="1"/>
    <col min="4618" max="4618" width="13.5" style="1" customWidth="1"/>
    <col min="4619" max="4619" width="15.6640625" style="1" customWidth="1"/>
    <col min="4620" max="4620" width="14.1640625" style="1" customWidth="1"/>
    <col min="4621" max="4621" width="15.6640625" style="1" customWidth="1"/>
    <col min="4622" max="4622" width="15.5" style="1" customWidth="1"/>
    <col min="4623" max="4624" width="15.6640625" style="1" customWidth="1"/>
    <col min="4625" max="4625" width="17.5" style="1"/>
    <col min="4626" max="4627" width="11" style="1" customWidth="1"/>
    <col min="4628" max="4628" width="12.6640625" style="1" customWidth="1"/>
    <col min="4629" max="4629" width="45" style="1" customWidth="1"/>
    <col min="4630" max="4631" width="15.6640625" style="1" customWidth="1"/>
    <col min="4632" max="4632" width="13.83203125" style="1" customWidth="1"/>
    <col min="4633" max="4633" width="15.33203125" style="1" customWidth="1"/>
    <col min="4634" max="4634" width="13.83203125" style="1" customWidth="1"/>
    <col min="4635" max="4635" width="13.6640625" style="1" customWidth="1"/>
    <col min="4636" max="4636" width="16.6640625" style="1" customWidth="1"/>
    <col min="4637" max="4637" width="13" style="1" customWidth="1"/>
    <col min="4638" max="4638" width="11.83203125" style="1" customWidth="1"/>
    <col min="4639" max="4639" width="12.6640625" style="1" customWidth="1"/>
    <col min="4640" max="4640" width="13.5" style="1" customWidth="1"/>
    <col min="4641" max="4641" width="16.1640625" style="1" customWidth="1"/>
    <col min="4642" max="4643" width="9.33203125" style="1" customWidth="1"/>
    <col min="4644" max="4644" width="10.6640625" style="1" customWidth="1"/>
    <col min="4645" max="4646" width="9.33203125" style="1" customWidth="1"/>
    <col min="4647" max="4647" width="45" style="1" customWidth="1"/>
    <col min="4648" max="4659" width="17.33203125" style="1" customWidth="1"/>
    <col min="4660" max="4661" width="9.33203125" style="1" customWidth="1"/>
    <col min="4662" max="4662" width="10.83203125" style="1" customWidth="1"/>
    <col min="4663" max="4664" width="9.33203125" style="1" customWidth="1"/>
    <col min="4665" max="4665" width="45" style="1" customWidth="1"/>
    <col min="4666" max="4677" width="17.5" style="1" customWidth="1"/>
    <col min="4678" max="4678" width="9.33203125" style="1" customWidth="1"/>
    <col min="4679" max="4679" width="11.6640625" style="1" customWidth="1"/>
    <col min="4680" max="4681" width="9.33203125" style="1" customWidth="1"/>
    <col min="4682" max="4682" width="45" style="1" customWidth="1"/>
    <col min="4683" max="4687" width="15.5" style="1" customWidth="1"/>
    <col min="4688" max="4688" width="16.83203125" style="1" customWidth="1"/>
    <col min="4689" max="4694" width="15.5" style="1" customWidth="1"/>
    <col min="4695" max="4695" width="9.33203125" style="1" customWidth="1"/>
    <col min="4696" max="4696" width="12" style="1" customWidth="1"/>
    <col min="4697" max="4698" width="9.33203125" style="1" customWidth="1"/>
    <col min="4699" max="4699" width="45" style="1" customWidth="1"/>
    <col min="4700" max="4711" width="14.83203125" style="1" customWidth="1"/>
    <col min="4712" max="4712" width="9.33203125" style="1" customWidth="1"/>
    <col min="4713" max="4713" width="11" style="1" customWidth="1"/>
    <col min="4714" max="4715" width="9.33203125" style="1" customWidth="1"/>
    <col min="4716" max="4716" width="45" style="1" customWidth="1"/>
    <col min="4717" max="4728" width="14.5" style="1" customWidth="1"/>
    <col min="4729" max="4729" width="9.33203125" style="1" customWidth="1"/>
    <col min="4730" max="4730" width="11.1640625" style="1" customWidth="1"/>
    <col min="4731" max="4732" width="9.33203125" style="1" customWidth="1"/>
    <col min="4733" max="4733" width="45" style="1" customWidth="1"/>
    <col min="4734" max="4745" width="13.1640625" style="1" customWidth="1"/>
    <col min="4746" max="4746" width="9.33203125" style="1" customWidth="1"/>
    <col min="4747" max="4747" width="11" style="1" customWidth="1"/>
    <col min="4748" max="4749" width="9.33203125" style="1" customWidth="1"/>
    <col min="4750" max="4750" width="45" style="1" customWidth="1"/>
    <col min="4751" max="4763" width="13.33203125" style="1" customWidth="1"/>
    <col min="4764" max="4764" width="9.33203125" style="1" customWidth="1"/>
    <col min="4765" max="4765" width="11" style="1" customWidth="1"/>
    <col min="4766" max="4767" width="9.33203125" style="1" customWidth="1"/>
    <col min="4768" max="4768" width="45" style="1" customWidth="1"/>
    <col min="4769" max="4780" width="12.83203125" style="1" customWidth="1"/>
    <col min="4781" max="4785" width="12" style="1" customWidth="1"/>
    <col min="4786" max="4786" width="45" style="1" customWidth="1"/>
    <col min="4787" max="4787" width="16.83203125" style="1" customWidth="1"/>
    <col min="4788" max="4788" width="17" style="1" customWidth="1"/>
    <col min="4789" max="4798" width="16.83203125" style="1" customWidth="1"/>
    <col min="4799" max="4799" width="9.33203125" style="1" customWidth="1"/>
    <col min="4800" max="4800" width="11.83203125" style="1" customWidth="1"/>
    <col min="4801" max="4801" width="9.33203125" style="1" customWidth="1"/>
    <col min="4802" max="4802" width="9.5" style="1" customWidth="1"/>
    <col min="4803" max="4803" width="45" style="1" customWidth="1"/>
    <col min="4804" max="4815" width="15.6640625" style="1" customWidth="1"/>
    <col min="4816" max="4816" width="9.33203125" style="1" customWidth="1"/>
    <col min="4817" max="4817" width="12" style="1" customWidth="1"/>
    <col min="4818" max="4819" width="9.33203125" style="1" customWidth="1"/>
    <col min="4820" max="4820" width="45" style="1" customWidth="1"/>
    <col min="4821" max="4832" width="17" style="1" customWidth="1"/>
    <col min="4833" max="4836" width="15.6640625" style="1" customWidth="1"/>
    <col min="4837" max="4837" width="45" style="1" customWidth="1"/>
    <col min="4838" max="4863" width="15.6640625" style="1" customWidth="1"/>
    <col min="4864" max="4865" width="9.33203125" style="1" customWidth="1"/>
    <col min="4866" max="4866" width="11.83203125" style="1" customWidth="1"/>
    <col min="4867" max="4868" width="9.33203125" style="1" customWidth="1"/>
    <col min="4869" max="4869" width="45" style="1" customWidth="1"/>
    <col min="4870" max="4872" width="15.6640625" style="1" customWidth="1"/>
    <col min="4873" max="4873" width="14.33203125" style="1" customWidth="1"/>
    <col min="4874" max="4874" width="13.5" style="1" customWidth="1"/>
    <col min="4875" max="4875" width="15.6640625" style="1" customWidth="1"/>
    <col min="4876" max="4876" width="14.1640625" style="1" customWidth="1"/>
    <col min="4877" max="4877" width="15.6640625" style="1" customWidth="1"/>
    <col min="4878" max="4878" width="15.5" style="1" customWidth="1"/>
    <col min="4879" max="4880" width="15.6640625" style="1" customWidth="1"/>
    <col min="4881" max="4881" width="17.5" style="1"/>
    <col min="4882" max="4883" width="11" style="1" customWidth="1"/>
    <col min="4884" max="4884" width="12.6640625" style="1" customWidth="1"/>
    <col min="4885" max="4885" width="45" style="1" customWidth="1"/>
    <col min="4886" max="4887" width="15.6640625" style="1" customWidth="1"/>
    <col min="4888" max="4888" width="13.83203125" style="1" customWidth="1"/>
    <col min="4889" max="4889" width="15.33203125" style="1" customWidth="1"/>
    <col min="4890" max="4890" width="13.83203125" style="1" customWidth="1"/>
    <col min="4891" max="4891" width="13.6640625" style="1" customWidth="1"/>
    <col min="4892" max="4892" width="16.6640625" style="1" customWidth="1"/>
    <col min="4893" max="4893" width="13" style="1" customWidth="1"/>
    <col min="4894" max="4894" width="11.83203125" style="1" customWidth="1"/>
    <col min="4895" max="4895" width="12.6640625" style="1" customWidth="1"/>
    <col min="4896" max="4896" width="13.5" style="1" customWidth="1"/>
    <col min="4897" max="4897" width="16.1640625" style="1" customWidth="1"/>
    <col min="4898" max="4899" width="9.33203125" style="1" customWidth="1"/>
    <col min="4900" max="4900" width="10.6640625" style="1" customWidth="1"/>
    <col min="4901" max="4902" width="9.33203125" style="1" customWidth="1"/>
    <col min="4903" max="4903" width="45" style="1" customWidth="1"/>
    <col min="4904" max="4915" width="17.33203125" style="1" customWidth="1"/>
    <col min="4916" max="4917" width="9.33203125" style="1" customWidth="1"/>
    <col min="4918" max="4918" width="10.83203125" style="1" customWidth="1"/>
    <col min="4919" max="4920" width="9.33203125" style="1" customWidth="1"/>
    <col min="4921" max="4921" width="45" style="1" customWidth="1"/>
    <col min="4922" max="4933" width="17.5" style="1" customWidth="1"/>
    <col min="4934" max="4934" width="9.33203125" style="1" customWidth="1"/>
    <col min="4935" max="4935" width="11.6640625" style="1" customWidth="1"/>
    <col min="4936" max="4937" width="9.33203125" style="1" customWidth="1"/>
    <col min="4938" max="4938" width="45" style="1" customWidth="1"/>
    <col min="4939" max="4943" width="15.5" style="1" customWidth="1"/>
    <col min="4944" max="4944" width="16.83203125" style="1" customWidth="1"/>
    <col min="4945" max="4950" width="15.5" style="1" customWidth="1"/>
    <col min="4951" max="4951" width="9.33203125" style="1" customWidth="1"/>
    <col min="4952" max="4952" width="12" style="1" customWidth="1"/>
    <col min="4953" max="4954" width="9.33203125" style="1" customWidth="1"/>
    <col min="4955" max="4955" width="45" style="1" customWidth="1"/>
    <col min="4956" max="4967" width="14.83203125" style="1" customWidth="1"/>
    <col min="4968" max="4968" width="9.33203125" style="1" customWidth="1"/>
    <col min="4969" max="4969" width="11" style="1" customWidth="1"/>
    <col min="4970" max="4971" width="9.33203125" style="1" customWidth="1"/>
    <col min="4972" max="4972" width="45" style="1" customWidth="1"/>
    <col min="4973" max="4984" width="14.5" style="1" customWidth="1"/>
    <col min="4985" max="4985" width="9.33203125" style="1" customWidth="1"/>
    <col min="4986" max="4986" width="11.1640625" style="1" customWidth="1"/>
    <col min="4987" max="4988" width="9.33203125" style="1" customWidth="1"/>
    <col min="4989" max="4989" width="45" style="1" customWidth="1"/>
    <col min="4990" max="5001" width="13.1640625" style="1" customWidth="1"/>
    <col min="5002" max="5002" width="9.33203125" style="1" customWidth="1"/>
    <col min="5003" max="5003" width="11" style="1" customWidth="1"/>
    <col min="5004" max="5005" width="9.33203125" style="1" customWidth="1"/>
    <col min="5006" max="5006" width="45" style="1" customWidth="1"/>
    <col min="5007" max="5019" width="13.33203125" style="1" customWidth="1"/>
    <col min="5020" max="5020" width="9.33203125" style="1" customWidth="1"/>
    <col min="5021" max="5021" width="11" style="1" customWidth="1"/>
    <col min="5022" max="5023" width="9.33203125" style="1" customWidth="1"/>
    <col min="5024" max="5024" width="45" style="1" customWidth="1"/>
    <col min="5025" max="5036" width="12.83203125" style="1" customWidth="1"/>
    <col min="5037" max="5041" width="12" style="1" customWidth="1"/>
    <col min="5042" max="5042" width="45" style="1" customWidth="1"/>
    <col min="5043" max="5043" width="16.83203125" style="1" customWidth="1"/>
    <col min="5044" max="5044" width="17" style="1" customWidth="1"/>
    <col min="5045" max="5054" width="16.83203125" style="1" customWidth="1"/>
    <col min="5055" max="5055" width="9.33203125" style="1" customWidth="1"/>
    <col min="5056" max="5056" width="11.83203125" style="1" customWidth="1"/>
    <col min="5057" max="5057" width="9.33203125" style="1" customWidth="1"/>
    <col min="5058" max="5058" width="9.5" style="1" customWidth="1"/>
    <col min="5059" max="5059" width="45" style="1" customWidth="1"/>
    <col min="5060" max="5071" width="15.6640625" style="1" customWidth="1"/>
    <col min="5072" max="5072" width="9.33203125" style="1" customWidth="1"/>
    <col min="5073" max="5073" width="12" style="1" customWidth="1"/>
    <col min="5074" max="5075" width="9.33203125" style="1" customWidth="1"/>
    <col min="5076" max="5076" width="45" style="1" customWidth="1"/>
    <col min="5077" max="5088" width="17" style="1" customWidth="1"/>
    <col min="5089" max="5092" width="15.6640625" style="1" customWidth="1"/>
    <col min="5093" max="5093" width="45" style="1" customWidth="1"/>
    <col min="5094" max="5119" width="15.6640625" style="1" customWidth="1"/>
    <col min="5120" max="5121" width="9.33203125" style="1" customWidth="1"/>
    <col min="5122" max="5122" width="11.83203125" style="1" customWidth="1"/>
    <col min="5123" max="5124" width="9.33203125" style="1" customWidth="1"/>
    <col min="5125" max="5125" width="45" style="1" customWidth="1"/>
    <col min="5126" max="5128" width="15.6640625" style="1" customWidth="1"/>
    <col min="5129" max="5129" width="14.33203125" style="1" customWidth="1"/>
    <col min="5130" max="5130" width="13.5" style="1" customWidth="1"/>
    <col min="5131" max="5131" width="15.6640625" style="1" customWidth="1"/>
    <col min="5132" max="5132" width="14.1640625" style="1" customWidth="1"/>
    <col min="5133" max="5133" width="15.6640625" style="1" customWidth="1"/>
    <col min="5134" max="5134" width="15.5" style="1" customWidth="1"/>
    <col min="5135" max="5136" width="15.6640625" style="1" customWidth="1"/>
    <col min="5137" max="5137" width="17.5" style="1"/>
    <col min="5138" max="5139" width="11" style="1" customWidth="1"/>
    <col min="5140" max="5140" width="12.6640625" style="1" customWidth="1"/>
    <col min="5141" max="5141" width="45" style="1" customWidth="1"/>
    <col min="5142" max="5143" width="15.6640625" style="1" customWidth="1"/>
    <col min="5144" max="5144" width="13.83203125" style="1" customWidth="1"/>
    <col min="5145" max="5145" width="15.33203125" style="1" customWidth="1"/>
    <col min="5146" max="5146" width="13.83203125" style="1" customWidth="1"/>
    <col min="5147" max="5147" width="13.6640625" style="1" customWidth="1"/>
    <col min="5148" max="5148" width="16.6640625" style="1" customWidth="1"/>
    <col min="5149" max="5149" width="13" style="1" customWidth="1"/>
    <col min="5150" max="5150" width="11.83203125" style="1" customWidth="1"/>
    <col min="5151" max="5151" width="12.6640625" style="1" customWidth="1"/>
    <col min="5152" max="5152" width="13.5" style="1" customWidth="1"/>
    <col min="5153" max="5153" width="16.1640625" style="1" customWidth="1"/>
    <col min="5154" max="5155" width="9.33203125" style="1" customWidth="1"/>
    <col min="5156" max="5156" width="10.6640625" style="1" customWidth="1"/>
    <col min="5157" max="5158" width="9.33203125" style="1" customWidth="1"/>
    <col min="5159" max="5159" width="45" style="1" customWidth="1"/>
    <col min="5160" max="5171" width="17.33203125" style="1" customWidth="1"/>
    <col min="5172" max="5173" width="9.33203125" style="1" customWidth="1"/>
    <col min="5174" max="5174" width="10.83203125" style="1" customWidth="1"/>
    <col min="5175" max="5176" width="9.33203125" style="1" customWidth="1"/>
    <col min="5177" max="5177" width="45" style="1" customWidth="1"/>
    <col min="5178" max="5189" width="17.5" style="1" customWidth="1"/>
    <col min="5190" max="5190" width="9.33203125" style="1" customWidth="1"/>
    <col min="5191" max="5191" width="11.6640625" style="1" customWidth="1"/>
    <col min="5192" max="5193" width="9.33203125" style="1" customWidth="1"/>
    <col min="5194" max="5194" width="45" style="1" customWidth="1"/>
    <col min="5195" max="5199" width="15.5" style="1" customWidth="1"/>
    <col min="5200" max="5200" width="16.83203125" style="1" customWidth="1"/>
    <col min="5201" max="5206" width="15.5" style="1" customWidth="1"/>
    <col min="5207" max="5207" width="9.33203125" style="1" customWidth="1"/>
    <col min="5208" max="5208" width="12" style="1" customWidth="1"/>
    <col min="5209" max="5210" width="9.33203125" style="1" customWidth="1"/>
    <col min="5211" max="5211" width="45" style="1" customWidth="1"/>
    <col min="5212" max="5223" width="14.83203125" style="1" customWidth="1"/>
    <col min="5224" max="5224" width="9.33203125" style="1" customWidth="1"/>
    <col min="5225" max="5225" width="11" style="1" customWidth="1"/>
    <col min="5226" max="5227" width="9.33203125" style="1" customWidth="1"/>
    <col min="5228" max="5228" width="45" style="1" customWidth="1"/>
    <col min="5229" max="5240" width="14.5" style="1" customWidth="1"/>
    <col min="5241" max="5241" width="9.33203125" style="1" customWidth="1"/>
    <col min="5242" max="5242" width="11.1640625" style="1" customWidth="1"/>
    <col min="5243" max="5244" width="9.33203125" style="1" customWidth="1"/>
    <col min="5245" max="5245" width="45" style="1" customWidth="1"/>
    <col min="5246" max="5257" width="13.1640625" style="1" customWidth="1"/>
    <col min="5258" max="5258" width="9.33203125" style="1" customWidth="1"/>
    <col min="5259" max="5259" width="11" style="1" customWidth="1"/>
    <col min="5260" max="5261" width="9.33203125" style="1" customWidth="1"/>
    <col min="5262" max="5262" width="45" style="1" customWidth="1"/>
    <col min="5263" max="5275" width="13.33203125" style="1" customWidth="1"/>
    <col min="5276" max="5276" width="9.33203125" style="1" customWidth="1"/>
    <col min="5277" max="5277" width="11" style="1" customWidth="1"/>
    <col min="5278" max="5279" width="9.33203125" style="1" customWidth="1"/>
    <col min="5280" max="5280" width="45" style="1" customWidth="1"/>
    <col min="5281" max="5292" width="12.83203125" style="1" customWidth="1"/>
    <col min="5293" max="5297" width="12" style="1" customWidth="1"/>
    <col min="5298" max="5298" width="45" style="1" customWidth="1"/>
    <col min="5299" max="5299" width="16.83203125" style="1" customWidth="1"/>
    <col min="5300" max="5300" width="17" style="1" customWidth="1"/>
    <col min="5301" max="5310" width="16.83203125" style="1" customWidth="1"/>
    <col min="5311" max="5311" width="9.33203125" style="1" customWidth="1"/>
    <col min="5312" max="5312" width="11.83203125" style="1" customWidth="1"/>
    <col min="5313" max="5313" width="9.33203125" style="1" customWidth="1"/>
    <col min="5314" max="5314" width="9.5" style="1" customWidth="1"/>
    <col min="5315" max="5315" width="45" style="1" customWidth="1"/>
    <col min="5316" max="5327" width="15.6640625" style="1" customWidth="1"/>
    <col min="5328" max="5328" width="9.33203125" style="1" customWidth="1"/>
    <col min="5329" max="5329" width="12" style="1" customWidth="1"/>
    <col min="5330" max="5331" width="9.33203125" style="1" customWidth="1"/>
    <col min="5332" max="5332" width="45" style="1" customWidth="1"/>
    <col min="5333" max="5344" width="17" style="1" customWidth="1"/>
    <col min="5345" max="5348" width="15.6640625" style="1" customWidth="1"/>
    <col min="5349" max="5349" width="45" style="1" customWidth="1"/>
    <col min="5350" max="5375" width="15.6640625" style="1" customWidth="1"/>
    <col min="5376" max="5377" width="9.33203125" style="1" customWidth="1"/>
    <col min="5378" max="5378" width="11.83203125" style="1" customWidth="1"/>
    <col min="5379" max="5380" width="9.33203125" style="1" customWidth="1"/>
    <col min="5381" max="5381" width="45" style="1" customWidth="1"/>
    <col min="5382" max="5384" width="15.6640625" style="1" customWidth="1"/>
    <col min="5385" max="5385" width="14.33203125" style="1" customWidth="1"/>
    <col min="5386" max="5386" width="13.5" style="1" customWidth="1"/>
    <col min="5387" max="5387" width="15.6640625" style="1" customWidth="1"/>
    <col min="5388" max="5388" width="14.1640625" style="1" customWidth="1"/>
    <col min="5389" max="5389" width="15.6640625" style="1" customWidth="1"/>
    <col min="5390" max="5390" width="15.5" style="1" customWidth="1"/>
    <col min="5391" max="5392" width="15.6640625" style="1" customWidth="1"/>
    <col min="5393" max="5393" width="17.5" style="1"/>
    <col min="5394" max="5395" width="11" style="1" customWidth="1"/>
    <col min="5396" max="5396" width="12.6640625" style="1" customWidth="1"/>
    <col min="5397" max="5397" width="45" style="1" customWidth="1"/>
    <col min="5398" max="5399" width="15.6640625" style="1" customWidth="1"/>
    <col min="5400" max="5400" width="13.83203125" style="1" customWidth="1"/>
    <col min="5401" max="5401" width="15.33203125" style="1" customWidth="1"/>
    <col min="5402" max="5402" width="13.83203125" style="1" customWidth="1"/>
    <col min="5403" max="5403" width="13.6640625" style="1" customWidth="1"/>
    <col min="5404" max="5404" width="16.6640625" style="1" customWidth="1"/>
    <col min="5405" max="5405" width="13" style="1" customWidth="1"/>
    <col min="5406" max="5406" width="11.83203125" style="1" customWidth="1"/>
    <col min="5407" max="5407" width="12.6640625" style="1" customWidth="1"/>
    <col min="5408" max="5408" width="13.5" style="1" customWidth="1"/>
    <col min="5409" max="5409" width="16.1640625" style="1" customWidth="1"/>
    <col min="5410" max="5411" width="9.33203125" style="1" customWidth="1"/>
    <col min="5412" max="5412" width="10.6640625" style="1" customWidth="1"/>
    <col min="5413" max="5414" width="9.33203125" style="1" customWidth="1"/>
    <col min="5415" max="5415" width="45" style="1" customWidth="1"/>
    <col min="5416" max="5427" width="17.33203125" style="1" customWidth="1"/>
    <col min="5428" max="5429" width="9.33203125" style="1" customWidth="1"/>
    <col min="5430" max="5430" width="10.83203125" style="1" customWidth="1"/>
    <col min="5431" max="5432" width="9.33203125" style="1" customWidth="1"/>
    <col min="5433" max="5433" width="45" style="1" customWidth="1"/>
    <col min="5434" max="5445" width="17.5" style="1" customWidth="1"/>
    <col min="5446" max="5446" width="9.33203125" style="1" customWidth="1"/>
    <col min="5447" max="5447" width="11.6640625" style="1" customWidth="1"/>
    <col min="5448" max="5449" width="9.33203125" style="1" customWidth="1"/>
    <col min="5450" max="5450" width="45" style="1" customWidth="1"/>
    <col min="5451" max="5455" width="15.5" style="1" customWidth="1"/>
    <col min="5456" max="5456" width="16.83203125" style="1" customWidth="1"/>
    <col min="5457" max="5462" width="15.5" style="1" customWidth="1"/>
    <col min="5463" max="5463" width="9.33203125" style="1" customWidth="1"/>
    <col min="5464" max="5464" width="12" style="1" customWidth="1"/>
    <col min="5465" max="5466" width="9.33203125" style="1" customWidth="1"/>
    <col min="5467" max="5467" width="45" style="1" customWidth="1"/>
    <col min="5468" max="5479" width="14.83203125" style="1" customWidth="1"/>
    <col min="5480" max="5480" width="9.33203125" style="1" customWidth="1"/>
    <col min="5481" max="5481" width="11" style="1" customWidth="1"/>
    <col min="5482" max="5483" width="9.33203125" style="1" customWidth="1"/>
    <col min="5484" max="5484" width="45" style="1" customWidth="1"/>
    <col min="5485" max="5496" width="14.5" style="1" customWidth="1"/>
    <col min="5497" max="5497" width="9.33203125" style="1" customWidth="1"/>
    <col min="5498" max="5498" width="11.1640625" style="1" customWidth="1"/>
    <col min="5499" max="5500" width="9.33203125" style="1" customWidth="1"/>
    <col min="5501" max="5501" width="45" style="1" customWidth="1"/>
    <col min="5502" max="5513" width="13.1640625" style="1" customWidth="1"/>
    <col min="5514" max="5514" width="9.33203125" style="1" customWidth="1"/>
    <col min="5515" max="5515" width="11" style="1" customWidth="1"/>
    <col min="5516" max="5517" width="9.33203125" style="1" customWidth="1"/>
    <col min="5518" max="5518" width="45" style="1" customWidth="1"/>
    <col min="5519" max="5531" width="13.33203125" style="1" customWidth="1"/>
    <col min="5532" max="5532" width="9.33203125" style="1" customWidth="1"/>
    <col min="5533" max="5533" width="11" style="1" customWidth="1"/>
    <col min="5534" max="5535" width="9.33203125" style="1" customWidth="1"/>
    <col min="5536" max="5536" width="45" style="1" customWidth="1"/>
    <col min="5537" max="5548" width="12.83203125" style="1" customWidth="1"/>
    <col min="5549" max="5553" width="12" style="1" customWidth="1"/>
    <col min="5554" max="5554" width="45" style="1" customWidth="1"/>
    <col min="5555" max="5555" width="16.83203125" style="1" customWidth="1"/>
    <col min="5556" max="5556" width="17" style="1" customWidth="1"/>
    <col min="5557" max="5566" width="16.83203125" style="1" customWidth="1"/>
    <col min="5567" max="5567" width="9.33203125" style="1" customWidth="1"/>
    <col min="5568" max="5568" width="11.83203125" style="1" customWidth="1"/>
    <col min="5569" max="5569" width="9.33203125" style="1" customWidth="1"/>
    <col min="5570" max="5570" width="9.5" style="1" customWidth="1"/>
    <col min="5571" max="5571" width="45" style="1" customWidth="1"/>
    <col min="5572" max="5583" width="15.6640625" style="1" customWidth="1"/>
    <col min="5584" max="5584" width="9.33203125" style="1" customWidth="1"/>
    <col min="5585" max="5585" width="12" style="1" customWidth="1"/>
    <col min="5586" max="5587" width="9.33203125" style="1" customWidth="1"/>
    <col min="5588" max="5588" width="45" style="1" customWidth="1"/>
    <col min="5589" max="5600" width="17" style="1" customWidth="1"/>
    <col min="5601" max="5604" width="15.6640625" style="1" customWidth="1"/>
    <col min="5605" max="5605" width="45" style="1" customWidth="1"/>
    <col min="5606" max="5631" width="15.6640625" style="1" customWidth="1"/>
    <col min="5632" max="5633" width="9.33203125" style="1" customWidth="1"/>
    <col min="5634" max="5634" width="11.83203125" style="1" customWidth="1"/>
    <col min="5635" max="5636" width="9.33203125" style="1" customWidth="1"/>
    <col min="5637" max="5637" width="45" style="1" customWidth="1"/>
    <col min="5638" max="5640" width="15.6640625" style="1" customWidth="1"/>
    <col min="5641" max="5641" width="14.33203125" style="1" customWidth="1"/>
    <col min="5642" max="5642" width="13.5" style="1" customWidth="1"/>
    <col min="5643" max="5643" width="15.6640625" style="1" customWidth="1"/>
    <col min="5644" max="5644" width="14.1640625" style="1" customWidth="1"/>
    <col min="5645" max="5645" width="15.6640625" style="1" customWidth="1"/>
    <col min="5646" max="5646" width="15.5" style="1" customWidth="1"/>
    <col min="5647" max="5648" width="15.6640625" style="1" customWidth="1"/>
    <col min="5649" max="5649" width="17.5" style="1"/>
    <col min="5650" max="5651" width="11" style="1" customWidth="1"/>
    <col min="5652" max="5652" width="12.6640625" style="1" customWidth="1"/>
    <col min="5653" max="5653" width="45" style="1" customWidth="1"/>
    <col min="5654" max="5655" width="15.6640625" style="1" customWidth="1"/>
    <col min="5656" max="5656" width="13.83203125" style="1" customWidth="1"/>
    <col min="5657" max="5657" width="15.33203125" style="1" customWidth="1"/>
    <col min="5658" max="5658" width="13.83203125" style="1" customWidth="1"/>
    <col min="5659" max="5659" width="13.6640625" style="1" customWidth="1"/>
    <col min="5660" max="5660" width="16.6640625" style="1" customWidth="1"/>
    <col min="5661" max="5661" width="13" style="1" customWidth="1"/>
    <col min="5662" max="5662" width="11.83203125" style="1" customWidth="1"/>
    <col min="5663" max="5663" width="12.6640625" style="1" customWidth="1"/>
    <col min="5664" max="5664" width="13.5" style="1" customWidth="1"/>
    <col min="5665" max="5665" width="16.1640625" style="1" customWidth="1"/>
    <col min="5666" max="5667" width="9.33203125" style="1" customWidth="1"/>
    <col min="5668" max="5668" width="10.6640625" style="1" customWidth="1"/>
    <col min="5669" max="5670" width="9.33203125" style="1" customWidth="1"/>
    <col min="5671" max="5671" width="45" style="1" customWidth="1"/>
    <col min="5672" max="5683" width="17.33203125" style="1" customWidth="1"/>
    <col min="5684" max="5685" width="9.33203125" style="1" customWidth="1"/>
    <col min="5686" max="5686" width="10.83203125" style="1" customWidth="1"/>
    <col min="5687" max="5688" width="9.33203125" style="1" customWidth="1"/>
    <col min="5689" max="5689" width="45" style="1" customWidth="1"/>
    <col min="5690" max="5701" width="17.5" style="1" customWidth="1"/>
    <col min="5702" max="5702" width="9.33203125" style="1" customWidth="1"/>
    <col min="5703" max="5703" width="11.6640625" style="1" customWidth="1"/>
    <col min="5704" max="5705" width="9.33203125" style="1" customWidth="1"/>
    <col min="5706" max="5706" width="45" style="1" customWidth="1"/>
    <col min="5707" max="5711" width="15.5" style="1" customWidth="1"/>
    <col min="5712" max="5712" width="16.83203125" style="1" customWidth="1"/>
    <col min="5713" max="5718" width="15.5" style="1" customWidth="1"/>
    <col min="5719" max="5719" width="9.33203125" style="1" customWidth="1"/>
    <col min="5720" max="5720" width="12" style="1" customWidth="1"/>
    <col min="5721" max="5722" width="9.33203125" style="1" customWidth="1"/>
    <col min="5723" max="5723" width="45" style="1" customWidth="1"/>
    <col min="5724" max="5735" width="14.83203125" style="1" customWidth="1"/>
    <col min="5736" max="5736" width="9.33203125" style="1" customWidth="1"/>
    <col min="5737" max="5737" width="11" style="1" customWidth="1"/>
    <col min="5738" max="5739" width="9.33203125" style="1" customWidth="1"/>
    <col min="5740" max="5740" width="45" style="1" customWidth="1"/>
    <col min="5741" max="5752" width="14.5" style="1" customWidth="1"/>
    <col min="5753" max="5753" width="9.33203125" style="1" customWidth="1"/>
    <col min="5754" max="5754" width="11.1640625" style="1" customWidth="1"/>
    <col min="5755" max="5756" width="9.33203125" style="1" customWidth="1"/>
    <col min="5757" max="5757" width="45" style="1" customWidth="1"/>
    <col min="5758" max="5769" width="13.1640625" style="1" customWidth="1"/>
    <col min="5770" max="5770" width="9.33203125" style="1" customWidth="1"/>
    <col min="5771" max="5771" width="11" style="1" customWidth="1"/>
    <col min="5772" max="5773" width="9.33203125" style="1" customWidth="1"/>
    <col min="5774" max="5774" width="45" style="1" customWidth="1"/>
    <col min="5775" max="5787" width="13.33203125" style="1" customWidth="1"/>
    <col min="5788" max="5788" width="9.33203125" style="1" customWidth="1"/>
    <col min="5789" max="5789" width="11" style="1" customWidth="1"/>
    <col min="5790" max="5791" width="9.33203125" style="1" customWidth="1"/>
    <col min="5792" max="5792" width="45" style="1" customWidth="1"/>
    <col min="5793" max="5804" width="12.83203125" style="1" customWidth="1"/>
    <col min="5805" max="5809" width="12" style="1" customWidth="1"/>
    <col min="5810" max="5810" width="45" style="1" customWidth="1"/>
    <col min="5811" max="5811" width="16.83203125" style="1" customWidth="1"/>
    <col min="5812" max="5812" width="17" style="1" customWidth="1"/>
    <col min="5813" max="5822" width="16.83203125" style="1" customWidth="1"/>
    <col min="5823" max="5823" width="9.33203125" style="1" customWidth="1"/>
    <col min="5824" max="5824" width="11.83203125" style="1" customWidth="1"/>
    <col min="5825" max="5825" width="9.33203125" style="1" customWidth="1"/>
    <col min="5826" max="5826" width="9.5" style="1" customWidth="1"/>
    <col min="5827" max="5827" width="45" style="1" customWidth="1"/>
    <col min="5828" max="5839" width="15.6640625" style="1" customWidth="1"/>
    <col min="5840" max="5840" width="9.33203125" style="1" customWidth="1"/>
    <col min="5841" max="5841" width="12" style="1" customWidth="1"/>
    <col min="5842" max="5843" width="9.33203125" style="1" customWidth="1"/>
    <col min="5844" max="5844" width="45" style="1" customWidth="1"/>
    <col min="5845" max="5856" width="17" style="1" customWidth="1"/>
    <col min="5857" max="5860" width="15.6640625" style="1" customWidth="1"/>
    <col min="5861" max="5861" width="45" style="1" customWidth="1"/>
    <col min="5862" max="5887" width="15.6640625" style="1" customWidth="1"/>
    <col min="5888" max="5889" width="9.33203125" style="1" customWidth="1"/>
    <col min="5890" max="5890" width="11.83203125" style="1" customWidth="1"/>
    <col min="5891" max="5892" width="9.33203125" style="1" customWidth="1"/>
    <col min="5893" max="5893" width="45" style="1" customWidth="1"/>
    <col min="5894" max="5896" width="15.6640625" style="1" customWidth="1"/>
    <col min="5897" max="5897" width="14.33203125" style="1" customWidth="1"/>
    <col min="5898" max="5898" width="13.5" style="1" customWidth="1"/>
    <col min="5899" max="5899" width="15.6640625" style="1" customWidth="1"/>
    <col min="5900" max="5900" width="14.1640625" style="1" customWidth="1"/>
    <col min="5901" max="5901" width="15.6640625" style="1" customWidth="1"/>
    <col min="5902" max="5902" width="15.5" style="1" customWidth="1"/>
    <col min="5903" max="5904" width="15.6640625" style="1" customWidth="1"/>
    <col min="5905" max="5905" width="17.5" style="1"/>
    <col min="5906" max="5907" width="11" style="1" customWidth="1"/>
    <col min="5908" max="5908" width="12.6640625" style="1" customWidth="1"/>
    <col min="5909" max="5909" width="45" style="1" customWidth="1"/>
    <col min="5910" max="5911" width="15.6640625" style="1" customWidth="1"/>
    <col min="5912" max="5912" width="13.83203125" style="1" customWidth="1"/>
    <col min="5913" max="5913" width="15.33203125" style="1" customWidth="1"/>
    <col min="5914" max="5914" width="13.83203125" style="1" customWidth="1"/>
    <col min="5915" max="5915" width="13.6640625" style="1" customWidth="1"/>
    <col min="5916" max="5916" width="16.6640625" style="1" customWidth="1"/>
    <col min="5917" max="5917" width="13" style="1" customWidth="1"/>
    <col min="5918" max="5918" width="11.83203125" style="1" customWidth="1"/>
    <col min="5919" max="5919" width="12.6640625" style="1" customWidth="1"/>
    <col min="5920" max="5920" width="13.5" style="1" customWidth="1"/>
    <col min="5921" max="5921" width="16.1640625" style="1" customWidth="1"/>
    <col min="5922" max="5923" width="9.33203125" style="1" customWidth="1"/>
    <col min="5924" max="5924" width="10.6640625" style="1" customWidth="1"/>
    <col min="5925" max="5926" width="9.33203125" style="1" customWidth="1"/>
    <col min="5927" max="5927" width="45" style="1" customWidth="1"/>
    <col min="5928" max="5939" width="17.33203125" style="1" customWidth="1"/>
    <col min="5940" max="5941" width="9.33203125" style="1" customWidth="1"/>
    <col min="5942" max="5942" width="10.83203125" style="1" customWidth="1"/>
    <col min="5943" max="5944" width="9.33203125" style="1" customWidth="1"/>
    <col min="5945" max="5945" width="45" style="1" customWidth="1"/>
    <col min="5946" max="5957" width="17.5" style="1" customWidth="1"/>
    <col min="5958" max="5958" width="9.33203125" style="1" customWidth="1"/>
    <col min="5959" max="5959" width="11.6640625" style="1" customWidth="1"/>
    <col min="5960" max="5961" width="9.33203125" style="1" customWidth="1"/>
    <col min="5962" max="5962" width="45" style="1" customWidth="1"/>
    <col min="5963" max="5967" width="15.5" style="1" customWidth="1"/>
    <col min="5968" max="5968" width="16.83203125" style="1" customWidth="1"/>
    <col min="5969" max="5974" width="15.5" style="1" customWidth="1"/>
    <col min="5975" max="5975" width="9.33203125" style="1" customWidth="1"/>
    <col min="5976" max="5976" width="12" style="1" customWidth="1"/>
    <col min="5977" max="5978" width="9.33203125" style="1" customWidth="1"/>
    <col min="5979" max="5979" width="45" style="1" customWidth="1"/>
    <col min="5980" max="5991" width="14.83203125" style="1" customWidth="1"/>
    <col min="5992" max="5992" width="9.33203125" style="1" customWidth="1"/>
    <col min="5993" max="5993" width="11" style="1" customWidth="1"/>
    <col min="5994" max="5995" width="9.33203125" style="1" customWidth="1"/>
    <col min="5996" max="5996" width="45" style="1" customWidth="1"/>
    <col min="5997" max="6008" width="14.5" style="1" customWidth="1"/>
    <col min="6009" max="6009" width="9.33203125" style="1" customWidth="1"/>
    <col min="6010" max="6010" width="11.1640625" style="1" customWidth="1"/>
    <col min="6011" max="6012" width="9.33203125" style="1" customWidth="1"/>
    <col min="6013" max="6013" width="45" style="1" customWidth="1"/>
    <col min="6014" max="6025" width="13.1640625" style="1" customWidth="1"/>
    <col min="6026" max="6026" width="9.33203125" style="1" customWidth="1"/>
    <col min="6027" max="6027" width="11" style="1" customWidth="1"/>
    <col min="6028" max="6029" width="9.33203125" style="1" customWidth="1"/>
    <col min="6030" max="6030" width="45" style="1" customWidth="1"/>
    <col min="6031" max="6043" width="13.33203125" style="1" customWidth="1"/>
    <col min="6044" max="6044" width="9.33203125" style="1" customWidth="1"/>
    <col min="6045" max="6045" width="11" style="1" customWidth="1"/>
    <col min="6046" max="6047" width="9.33203125" style="1" customWidth="1"/>
    <col min="6048" max="6048" width="45" style="1" customWidth="1"/>
    <col min="6049" max="6060" width="12.83203125" style="1" customWidth="1"/>
    <col min="6061" max="6065" width="12" style="1" customWidth="1"/>
    <col min="6066" max="6066" width="45" style="1" customWidth="1"/>
    <col min="6067" max="6067" width="16.83203125" style="1" customWidth="1"/>
    <col min="6068" max="6068" width="17" style="1" customWidth="1"/>
    <col min="6069" max="6078" width="16.83203125" style="1" customWidth="1"/>
    <col min="6079" max="6079" width="9.33203125" style="1" customWidth="1"/>
    <col min="6080" max="6080" width="11.83203125" style="1" customWidth="1"/>
    <col min="6081" max="6081" width="9.33203125" style="1" customWidth="1"/>
    <col min="6082" max="6082" width="9.5" style="1" customWidth="1"/>
    <col min="6083" max="6083" width="45" style="1" customWidth="1"/>
    <col min="6084" max="6095" width="15.6640625" style="1" customWidth="1"/>
    <col min="6096" max="6096" width="9.33203125" style="1" customWidth="1"/>
    <col min="6097" max="6097" width="12" style="1" customWidth="1"/>
    <col min="6098" max="6099" width="9.33203125" style="1" customWidth="1"/>
    <col min="6100" max="6100" width="45" style="1" customWidth="1"/>
    <col min="6101" max="6112" width="17" style="1" customWidth="1"/>
    <col min="6113" max="6116" width="15.6640625" style="1" customWidth="1"/>
    <col min="6117" max="6117" width="45" style="1" customWidth="1"/>
    <col min="6118" max="6143" width="15.6640625" style="1" customWidth="1"/>
    <col min="6144" max="6145" width="9.33203125" style="1" customWidth="1"/>
    <col min="6146" max="6146" width="11.83203125" style="1" customWidth="1"/>
    <col min="6147" max="6148" width="9.33203125" style="1" customWidth="1"/>
    <col min="6149" max="6149" width="45" style="1" customWidth="1"/>
    <col min="6150" max="6152" width="15.6640625" style="1" customWidth="1"/>
    <col min="6153" max="6153" width="14.33203125" style="1" customWidth="1"/>
    <col min="6154" max="6154" width="13.5" style="1" customWidth="1"/>
    <col min="6155" max="6155" width="15.6640625" style="1" customWidth="1"/>
    <col min="6156" max="6156" width="14.1640625" style="1" customWidth="1"/>
    <col min="6157" max="6157" width="15.6640625" style="1" customWidth="1"/>
    <col min="6158" max="6158" width="15.5" style="1" customWidth="1"/>
    <col min="6159" max="6160" width="15.6640625" style="1" customWidth="1"/>
    <col min="6161" max="6161" width="17.5" style="1"/>
    <col min="6162" max="6163" width="11" style="1" customWidth="1"/>
    <col min="6164" max="6164" width="12.6640625" style="1" customWidth="1"/>
    <col min="6165" max="6165" width="45" style="1" customWidth="1"/>
    <col min="6166" max="6167" width="15.6640625" style="1" customWidth="1"/>
    <col min="6168" max="6168" width="13.83203125" style="1" customWidth="1"/>
    <col min="6169" max="6169" width="15.33203125" style="1" customWidth="1"/>
    <col min="6170" max="6170" width="13.83203125" style="1" customWidth="1"/>
    <col min="6171" max="6171" width="13.6640625" style="1" customWidth="1"/>
    <col min="6172" max="6172" width="16.6640625" style="1" customWidth="1"/>
    <col min="6173" max="6173" width="13" style="1" customWidth="1"/>
    <col min="6174" max="6174" width="11.83203125" style="1" customWidth="1"/>
    <col min="6175" max="6175" width="12.6640625" style="1" customWidth="1"/>
    <col min="6176" max="6176" width="13.5" style="1" customWidth="1"/>
    <col min="6177" max="6177" width="16.1640625" style="1" customWidth="1"/>
    <col min="6178" max="6179" width="9.33203125" style="1" customWidth="1"/>
    <col min="6180" max="6180" width="10.6640625" style="1" customWidth="1"/>
    <col min="6181" max="6182" width="9.33203125" style="1" customWidth="1"/>
    <col min="6183" max="6183" width="45" style="1" customWidth="1"/>
    <col min="6184" max="6195" width="17.33203125" style="1" customWidth="1"/>
    <col min="6196" max="6197" width="9.33203125" style="1" customWidth="1"/>
    <col min="6198" max="6198" width="10.83203125" style="1" customWidth="1"/>
    <col min="6199" max="6200" width="9.33203125" style="1" customWidth="1"/>
    <col min="6201" max="6201" width="45" style="1" customWidth="1"/>
    <col min="6202" max="6213" width="17.5" style="1" customWidth="1"/>
    <col min="6214" max="6214" width="9.33203125" style="1" customWidth="1"/>
    <col min="6215" max="6215" width="11.6640625" style="1" customWidth="1"/>
    <col min="6216" max="6217" width="9.33203125" style="1" customWidth="1"/>
    <col min="6218" max="6218" width="45" style="1" customWidth="1"/>
    <col min="6219" max="6223" width="15.5" style="1" customWidth="1"/>
    <col min="6224" max="6224" width="16.83203125" style="1" customWidth="1"/>
    <col min="6225" max="6230" width="15.5" style="1" customWidth="1"/>
    <col min="6231" max="6231" width="9.33203125" style="1" customWidth="1"/>
    <col min="6232" max="6232" width="12" style="1" customWidth="1"/>
    <col min="6233" max="6234" width="9.33203125" style="1" customWidth="1"/>
    <col min="6235" max="6235" width="45" style="1" customWidth="1"/>
    <col min="6236" max="6247" width="14.83203125" style="1" customWidth="1"/>
    <col min="6248" max="6248" width="9.33203125" style="1" customWidth="1"/>
    <col min="6249" max="6249" width="11" style="1" customWidth="1"/>
    <col min="6250" max="6251" width="9.33203125" style="1" customWidth="1"/>
    <col min="6252" max="6252" width="45" style="1" customWidth="1"/>
    <col min="6253" max="6264" width="14.5" style="1" customWidth="1"/>
    <col min="6265" max="6265" width="9.33203125" style="1" customWidth="1"/>
    <col min="6266" max="6266" width="11.1640625" style="1" customWidth="1"/>
    <col min="6267" max="6268" width="9.33203125" style="1" customWidth="1"/>
    <col min="6269" max="6269" width="45" style="1" customWidth="1"/>
    <col min="6270" max="6281" width="13.1640625" style="1" customWidth="1"/>
    <col min="6282" max="6282" width="9.33203125" style="1" customWidth="1"/>
    <col min="6283" max="6283" width="11" style="1" customWidth="1"/>
    <col min="6284" max="6285" width="9.33203125" style="1" customWidth="1"/>
    <col min="6286" max="6286" width="45" style="1" customWidth="1"/>
    <col min="6287" max="6299" width="13.33203125" style="1" customWidth="1"/>
    <col min="6300" max="6300" width="9.33203125" style="1" customWidth="1"/>
    <col min="6301" max="6301" width="11" style="1" customWidth="1"/>
    <col min="6302" max="6303" width="9.33203125" style="1" customWidth="1"/>
    <col min="6304" max="6304" width="45" style="1" customWidth="1"/>
    <col min="6305" max="6316" width="12.83203125" style="1" customWidth="1"/>
    <col min="6317" max="6321" width="12" style="1" customWidth="1"/>
    <col min="6322" max="6322" width="45" style="1" customWidth="1"/>
    <col min="6323" max="6323" width="16.83203125" style="1" customWidth="1"/>
    <col min="6324" max="6324" width="17" style="1" customWidth="1"/>
    <col min="6325" max="6334" width="16.83203125" style="1" customWidth="1"/>
    <col min="6335" max="6335" width="9.33203125" style="1" customWidth="1"/>
    <col min="6336" max="6336" width="11.83203125" style="1" customWidth="1"/>
    <col min="6337" max="6337" width="9.33203125" style="1" customWidth="1"/>
    <col min="6338" max="6338" width="9.5" style="1" customWidth="1"/>
    <col min="6339" max="6339" width="45" style="1" customWidth="1"/>
    <col min="6340" max="6351" width="15.6640625" style="1" customWidth="1"/>
    <col min="6352" max="6352" width="9.33203125" style="1" customWidth="1"/>
    <col min="6353" max="6353" width="12" style="1" customWidth="1"/>
    <col min="6354" max="6355" width="9.33203125" style="1" customWidth="1"/>
    <col min="6356" max="6356" width="45" style="1" customWidth="1"/>
    <col min="6357" max="6368" width="17" style="1" customWidth="1"/>
    <col min="6369" max="6372" width="15.6640625" style="1" customWidth="1"/>
    <col min="6373" max="6373" width="45" style="1" customWidth="1"/>
    <col min="6374" max="6399" width="15.6640625" style="1" customWidth="1"/>
    <col min="6400" max="6401" width="9.33203125" style="1" customWidth="1"/>
    <col min="6402" max="6402" width="11.83203125" style="1" customWidth="1"/>
    <col min="6403" max="6404" width="9.33203125" style="1" customWidth="1"/>
    <col min="6405" max="6405" width="45" style="1" customWidth="1"/>
    <col min="6406" max="6408" width="15.6640625" style="1" customWidth="1"/>
    <col min="6409" max="6409" width="14.33203125" style="1" customWidth="1"/>
    <col min="6410" max="6410" width="13.5" style="1" customWidth="1"/>
    <col min="6411" max="6411" width="15.6640625" style="1" customWidth="1"/>
    <col min="6412" max="6412" width="14.1640625" style="1" customWidth="1"/>
    <col min="6413" max="6413" width="15.6640625" style="1" customWidth="1"/>
    <col min="6414" max="6414" width="15.5" style="1" customWidth="1"/>
    <col min="6415" max="6416" width="15.6640625" style="1" customWidth="1"/>
    <col min="6417" max="6417" width="17.5" style="1"/>
    <col min="6418" max="6419" width="11" style="1" customWidth="1"/>
    <col min="6420" max="6420" width="12.6640625" style="1" customWidth="1"/>
    <col min="6421" max="6421" width="45" style="1" customWidth="1"/>
    <col min="6422" max="6423" width="15.6640625" style="1" customWidth="1"/>
    <col min="6424" max="6424" width="13.83203125" style="1" customWidth="1"/>
    <col min="6425" max="6425" width="15.33203125" style="1" customWidth="1"/>
    <col min="6426" max="6426" width="13.83203125" style="1" customWidth="1"/>
    <col min="6427" max="6427" width="13.6640625" style="1" customWidth="1"/>
    <col min="6428" max="6428" width="16.6640625" style="1" customWidth="1"/>
    <col min="6429" max="6429" width="13" style="1" customWidth="1"/>
    <col min="6430" max="6430" width="11.83203125" style="1" customWidth="1"/>
    <col min="6431" max="6431" width="12.6640625" style="1" customWidth="1"/>
    <col min="6432" max="6432" width="13.5" style="1" customWidth="1"/>
    <col min="6433" max="6433" width="16.1640625" style="1" customWidth="1"/>
    <col min="6434" max="6435" width="9.33203125" style="1" customWidth="1"/>
    <col min="6436" max="6436" width="10.6640625" style="1" customWidth="1"/>
    <col min="6437" max="6438" width="9.33203125" style="1" customWidth="1"/>
    <col min="6439" max="6439" width="45" style="1" customWidth="1"/>
    <col min="6440" max="6451" width="17.33203125" style="1" customWidth="1"/>
    <col min="6452" max="6453" width="9.33203125" style="1" customWidth="1"/>
    <col min="6454" max="6454" width="10.83203125" style="1" customWidth="1"/>
    <col min="6455" max="6456" width="9.33203125" style="1" customWidth="1"/>
    <col min="6457" max="6457" width="45" style="1" customWidth="1"/>
    <col min="6458" max="6469" width="17.5" style="1" customWidth="1"/>
    <col min="6470" max="6470" width="9.33203125" style="1" customWidth="1"/>
    <col min="6471" max="6471" width="11.6640625" style="1" customWidth="1"/>
    <col min="6472" max="6473" width="9.33203125" style="1" customWidth="1"/>
    <col min="6474" max="6474" width="45" style="1" customWidth="1"/>
    <col min="6475" max="6479" width="15.5" style="1" customWidth="1"/>
    <col min="6480" max="6480" width="16.83203125" style="1" customWidth="1"/>
    <col min="6481" max="6486" width="15.5" style="1" customWidth="1"/>
    <col min="6487" max="6487" width="9.33203125" style="1" customWidth="1"/>
    <col min="6488" max="6488" width="12" style="1" customWidth="1"/>
    <col min="6489" max="6490" width="9.33203125" style="1" customWidth="1"/>
    <col min="6491" max="6491" width="45" style="1" customWidth="1"/>
    <col min="6492" max="6503" width="14.83203125" style="1" customWidth="1"/>
    <col min="6504" max="6504" width="9.33203125" style="1" customWidth="1"/>
    <col min="6505" max="6505" width="11" style="1" customWidth="1"/>
    <col min="6506" max="6507" width="9.33203125" style="1" customWidth="1"/>
    <col min="6508" max="6508" width="45" style="1" customWidth="1"/>
    <col min="6509" max="6520" width="14.5" style="1" customWidth="1"/>
    <col min="6521" max="6521" width="9.33203125" style="1" customWidth="1"/>
    <col min="6522" max="6522" width="11.1640625" style="1" customWidth="1"/>
    <col min="6523" max="6524" width="9.33203125" style="1" customWidth="1"/>
    <col min="6525" max="6525" width="45" style="1" customWidth="1"/>
    <col min="6526" max="6537" width="13.1640625" style="1" customWidth="1"/>
    <col min="6538" max="6538" width="9.33203125" style="1" customWidth="1"/>
    <col min="6539" max="6539" width="11" style="1" customWidth="1"/>
    <col min="6540" max="6541" width="9.33203125" style="1" customWidth="1"/>
    <col min="6542" max="6542" width="45" style="1" customWidth="1"/>
    <col min="6543" max="6555" width="13.33203125" style="1" customWidth="1"/>
    <col min="6556" max="6556" width="9.33203125" style="1" customWidth="1"/>
    <col min="6557" max="6557" width="11" style="1" customWidth="1"/>
    <col min="6558" max="6559" width="9.33203125" style="1" customWidth="1"/>
    <col min="6560" max="6560" width="45" style="1" customWidth="1"/>
    <col min="6561" max="6572" width="12.83203125" style="1" customWidth="1"/>
    <col min="6573" max="6577" width="12" style="1" customWidth="1"/>
    <col min="6578" max="6578" width="45" style="1" customWidth="1"/>
    <col min="6579" max="6579" width="16.83203125" style="1" customWidth="1"/>
    <col min="6580" max="6580" width="17" style="1" customWidth="1"/>
    <col min="6581" max="6590" width="16.83203125" style="1" customWidth="1"/>
    <col min="6591" max="6591" width="9.33203125" style="1" customWidth="1"/>
    <col min="6592" max="6592" width="11.83203125" style="1" customWidth="1"/>
    <col min="6593" max="6593" width="9.33203125" style="1" customWidth="1"/>
    <col min="6594" max="6594" width="9.5" style="1" customWidth="1"/>
    <col min="6595" max="6595" width="45" style="1" customWidth="1"/>
    <col min="6596" max="6607" width="15.6640625" style="1" customWidth="1"/>
    <col min="6608" max="6608" width="9.33203125" style="1" customWidth="1"/>
    <col min="6609" max="6609" width="12" style="1" customWidth="1"/>
    <col min="6610" max="6611" width="9.33203125" style="1" customWidth="1"/>
    <col min="6612" max="6612" width="45" style="1" customWidth="1"/>
    <col min="6613" max="6624" width="17" style="1" customWidth="1"/>
    <col min="6625" max="6628" width="15.6640625" style="1" customWidth="1"/>
    <col min="6629" max="6629" width="45" style="1" customWidth="1"/>
    <col min="6630" max="6655" width="15.6640625" style="1" customWidth="1"/>
    <col min="6656" max="6657" width="9.33203125" style="1" customWidth="1"/>
    <col min="6658" max="6658" width="11.83203125" style="1" customWidth="1"/>
    <col min="6659" max="6660" width="9.33203125" style="1" customWidth="1"/>
    <col min="6661" max="6661" width="45" style="1" customWidth="1"/>
    <col min="6662" max="6664" width="15.6640625" style="1" customWidth="1"/>
    <col min="6665" max="6665" width="14.33203125" style="1" customWidth="1"/>
    <col min="6666" max="6666" width="13.5" style="1" customWidth="1"/>
    <col min="6667" max="6667" width="15.6640625" style="1" customWidth="1"/>
    <col min="6668" max="6668" width="14.1640625" style="1" customWidth="1"/>
    <col min="6669" max="6669" width="15.6640625" style="1" customWidth="1"/>
    <col min="6670" max="6670" width="15.5" style="1" customWidth="1"/>
    <col min="6671" max="6672" width="15.6640625" style="1" customWidth="1"/>
    <col min="6673" max="6673" width="17.5" style="1"/>
    <col min="6674" max="6675" width="11" style="1" customWidth="1"/>
    <col min="6676" max="6676" width="12.6640625" style="1" customWidth="1"/>
    <col min="6677" max="6677" width="45" style="1" customWidth="1"/>
    <col min="6678" max="6679" width="15.6640625" style="1" customWidth="1"/>
    <col min="6680" max="6680" width="13.83203125" style="1" customWidth="1"/>
    <col min="6681" max="6681" width="15.33203125" style="1" customWidth="1"/>
    <col min="6682" max="6682" width="13.83203125" style="1" customWidth="1"/>
    <col min="6683" max="6683" width="13.6640625" style="1" customWidth="1"/>
    <col min="6684" max="6684" width="16.6640625" style="1" customWidth="1"/>
    <col min="6685" max="6685" width="13" style="1" customWidth="1"/>
    <col min="6686" max="6686" width="11.83203125" style="1" customWidth="1"/>
    <col min="6687" max="6687" width="12.6640625" style="1" customWidth="1"/>
    <col min="6688" max="6688" width="13.5" style="1" customWidth="1"/>
    <col min="6689" max="6689" width="16.1640625" style="1" customWidth="1"/>
    <col min="6690" max="6691" width="9.33203125" style="1" customWidth="1"/>
    <col min="6692" max="6692" width="10.6640625" style="1" customWidth="1"/>
    <col min="6693" max="6694" width="9.33203125" style="1" customWidth="1"/>
    <col min="6695" max="6695" width="45" style="1" customWidth="1"/>
    <col min="6696" max="6707" width="17.33203125" style="1" customWidth="1"/>
    <col min="6708" max="6709" width="9.33203125" style="1" customWidth="1"/>
    <col min="6710" max="6710" width="10.83203125" style="1" customWidth="1"/>
    <col min="6711" max="6712" width="9.33203125" style="1" customWidth="1"/>
    <col min="6713" max="6713" width="45" style="1" customWidth="1"/>
    <col min="6714" max="6725" width="17.5" style="1" customWidth="1"/>
    <col min="6726" max="6726" width="9.33203125" style="1" customWidth="1"/>
    <col min="6727" max="6727" width="11.6640625" style="1" customWidth="1"/>
    <col min="6728" max="6729" width="9.33203125" style="1" customWidth="1"/>
    <col min="6730" max="6730" width="45" style="1" customWidth="1"/>
    <col min="6731" max="6735" width="15.5" style="1" customWidth="1"/>
    <col min="6736" max="6736" width="16.83203125" style="1" customWidth="1"/>
    <col min="6737" max="6742" width="15.5" style="1" customWidth="1"/>
    <col min="6743" max="6743" width="9.33203125" style="1" customWidth="1"/>
    <col min="6744" max="6744" width="12" style="1" customWidth="1"/>
    <col min="6745" max="6746" width="9.33203125" style="1" customWidth="1"/>
    <col min="6747" max="6747" width="45" style="1" customWidth="1"/>
    <col min="6748" max="6759" width="14.83203125" style="1" customWidth="1"/>
    <col min="6760" max="6760" width="9.33203125" style="1" customWidth="1"/>
    <col min="6761" max="6761" width="11" style="1" customWidth="1"/>
    <col min="6762" max="6763" width="9.33203125" style="1" customWidth="1"/>
    <col min="6764" max="6764" width="45" style="1" customWidth="1"/>
    <col min="6765" max="6776" width="14.5" style="1" customWidth="1"/>
    <col min="6777" max="6777" width="9.33203125" style="1" customWidth="1"/>
    <col min="6778" max="6778" width="11.1640625" style="1" customWidth="1"/>
    <col min="6779" max="6780" width="9.33203125" style="1" customWidth="1"/>
    <col min="6781" max="6781" width="45" style="1" customWidth="1"/>
    <col min="6782" max="6793" width="13.1640625" style="1" customWidth="1"/>
    <col min="6794" max="6794" width="9.33203125" style="1" customWidth="1"/>
    <col min="6795" max="6795" width="11" style="1" customWidth="1"/>
    <col min="6796" max="6797" width="9.33203125" style="1" customWidth="1"/>
    <col min="6798" max="6798" width="45" style="1" customWidth="1"/>
    <col min="6799" max="6811" width="13.33203125" style="1" customWidth="1"/>
    <col min="6812" max="6812" width="9.33203125" style="1" customWidth="1"/>
    <col min="6813" max="6813" width="11" style="1" customWidth="1"/>
    <col min="6814" max="6815" width="9.33203125" style="1" customWidth="1"/>
    <col min="6816" max="6816" width="45" style="1" customWidth="1"/>
    <col min="6817" max="6828" width="12.83203125" style="1" customWidth="1"/>
    <col min="6829" max="6833" width="12" style="1" customWidth="1"/>
    <col min="6834" max="6834" width="45" style="1" customWidth="1"/>
    <col min="6835" max="6835" width="16.83203125" style="1" customWidth="1"/>
    <col min="6836" max="6836" width="17" style="1" customWidth="1"/>
    <col min="6837" max="6846" width="16.83203125" style="1" customWidth="1"/>
    <col min="6847" max="6847" width="9.33203125" style="1" customWidth="1"/>
    <col min="6848" max="6848" width="11.83203125" style="1" customWidth="1"/>
    <col min="6849" max="6849" width="9.33203125" style="1" customWidth="1"/>
    <col min="6850" max="6850" width="9.5" style="1" customWidth="1"/>
    <col min="6851" max="6851" width="45" style="1" customWidth="1"/>
    <col min="6852" max="6863" width="15.6640625" style="1" customWidth="1"/>
    <col min="6864" max="6864" width="9.33203125" style="1" customWidth="1"/>
    <col min="6865" max="6865" width="12" style="1" customWidth="1"/>
    <col min="6866" max="6867" width="9.33203125" style="1" customWidth="1"/>
    <col min="6868" max="6868" width="45" style="1" customWidth="1"/>
    <col min="6869" max="6880" width="17" style="1" customWidth="1"/>
    <col min="6881" max="6884" width="15.6640625" style="1" customWidth="1"/>
    <col min="6885" max="6885" width="45" style="1" customWidth="1"/>
    <col min="6886" max="6911" width="15.6640625" style="1" customWidth="1"/>
    <col min="6912" max="6913" width="9.33203125" style="1" customWidth="1"/>
    <col min="6914" max="6914" width="11.83203125" style="1" customWidth="1"/>
    <col min="6915" max="6916" width="9.33203125" style="1" customWidth="1"/>
    <col min="6917" max="6917" width="45" style="1" customWidth="1"/>
    <col min="6918" max="6920" width="15.6640625" style="1" customWidth="1"/>
    <col min="6921" max="6921" width="14.33203125" style="1" customWidth="1"/>
    <col min="6922" max="6922" width="13.5" style="1" customWidth="1"/>
    <col min="6923" max="6923" width="15.6640625" style="1" customWidth="1"/>
    <col min="6924" max="6924" width="14.1640625" style="1" customWidth="1"/>
    <col min="6925" max="6925" width="15.6640625" style="1" customWidth="1"/>
    <col min="6926" max="6926" width="15.5" style="1" customWidth="1"/>
    <col min="6927" max="6928" width="15.6640625" style="1" customWidth="1"/>
    <col min="6929" max="6929" width="17.5" style="1"/>
    <col min="6930" max="6931" width="11" style="1" customWidth="1"/>
    <col min="6932" max="6932" width="12.6640625" style="1" customWidth="1"/>
    <col min="6933" max="6933" width="45" style="1" customWidth="1"/>
    <col min="6934" max="6935" width="15.6640625" style="1" customWidth="1"/>
    <col min="6936" max="6936" width="13.83203125" style="1" customWidth="1"/>
    <col min="6937" max="6937" width="15.33203125" style="1" customWidth="1"/>
    <col min="6938" max="6938" width="13.83203125" style="1" customWidth="1"/>
    <col min="6939" max="6939" width="13.6640625" style="1" customWidth="1"/>
    <col min="6940" max="6940" width="16.6640625" style="1" customWidth="1"/>
    <col min="6941" max="6941" width="13" style="1" customWidth="1"/>
    <col min="6942" max="6942" width="11.83203125" style="1" customWidth="1"/>
    <col min="6943" max="6943" width="12.6640625" style="1" customWidth="1"/>
    <col min="6944" max="6944" width="13.5" style="1" customWidth="1"/>
    <col min="6945" max="6945" width="16.1640625" style="1" customWidth="1"/>
    <col min="6946" max="6947" width="9.33203125" style="1" customWidth="1"/>
    <col min="6948" max="6948" width="10.6640625" style="1" customWidth="1"/>
    <col min="6949" max="6950" width="9.33203125" style="1" customWidth="1"/>
    <col min="6951" max="6951" width="45" style="1" customWidth="1"/>
    <col min="6952" max="6963" width="17.33203125" style="1" customWidth="1"/>
    <col min="6964" max="6965" width="9.33203125" style="1" customWidth="1"/>
    <col min="6966" max="6966" width="10.83203125" style="1" customWidth="1"/>
    <col min="6967" max="6968" width="9.33203125" style="1" customWidth="1"/>
    <col min="6969" max="6969" width="45" style="1" customWidth="1"/>
    <col min="6970" max="6981" width="17.5" style="1" customWidth="1"/>
    <col min="6982" max="6982" width="9.33203125" style="1" customWidth="1"/>
    <col min="6983" max="6983" width="11.6640625" style="1" customWidth="1"/>
    <col min="6984" max="6985" width="9.33203125" style="1" customWidth="1"/>
    <col min="6986" max="6986" width="45" style="1" customWidth="1"/>
    <col min="6987" max="6991" width="15.5" style="1" customWidth="1"/>
    <col min="6992" max="6992" width="16.83203125" style="1" customWidth="1"/>
    <col min="6993" max="6998" width="15.5" style="1" customWidth="1"/>
    <col min="6999" max="6999" width="9.33203125" style="1" customWidth="1"/>
    <col min="7000" max="7000" width="12" style="1" customWidth="1"/>
    <col min="7001" max="7002" width="9.33203125" style="1" customWidth="1"/>
    <col min="7003" max="7003" width="45" style="1" customWidth="1"/>
    <col min="7004" max="7015" width="14.83203125" style="1" customWidth="1"/>
    <col min="7016" max="7016" width="9.33203125" style="1" customWidth="1"/>
    <col min="7017" max="7017" width="11" style="1" customWidth="1"/>
    <col min="7018" max="7019" width="9.33203125" style="1" customWidth="1"/>
    <col min="7020" max="7020" width="45" style="1" customWidth="1"/>
    <col min="7021" max="7032" width="14.5" style="1" customWidth="1"/>
    <col min="7033" max="7033" width="9.33203125" style="1" customWidth="1"/>
    <col min="7034" max="7034" width="11.1640625" style="1" customWidth="1"/>
    <col min="7035" max="7036" width="9.33203125" style="1" customWidth="1"/>
    <col min="7037" max="7037" width="45" style="1" customWidth="1"/>
    <col min="7038" max="7049" width="13.1640625" style="1" customWidth="1"/>
    <col min="7050" max="7050" width="9.33203125" style="1" customWidth="1"/>
    <col min="7051" max="7051" width="11" style="1" customWidth="1"/>
    <col min="7052" max="7053" width="9.33203125" style="1" customWidth="1"/>
    <col min="7054" max="7054" width="45" style="1" customWidth="1"/>
    <col min="7055" max="7067" width="13.33203125" style="1" customWidth="1"/>
    <col min="7068" max="7068" width="9.33203125" style="1" customWidth="1"/>
    <col min="7069" max="7069" width="11" style="1" customWidth="1"/>
    <col min="7070" max="7071" width="9.33203125" style="1" customWidth="1"/>
    <col min="7072" max="7072" width="45" style="1" customWidth="1"/>
    <col min="7073" max="7084" width="12.83203125" style="1" customWidth="1"/>
    <col min="7085" max="7089" width="12" style="1" customWidth="1"/>
    <col min="7090" max="7090" width="45" style="1" customWidth="1"/>
    <col min="7091" max="7091" width="16.83203125" style="1" customWidth="1"/>
    <col min="7092" max="7092" width="17" style="1" customWidth="1"/>
    <col min="7093" max="7102" width="16.83203125" style="1" customWidth="1"/>
    <col min="7103" max="7103" width="9.33203125" style="1" customWidth="1"/>
    <col min="7104" max="7104" width="11.83203125" style="1" customWidth="1"/>
    <col min="7105" max="7105" width="9.33203125" style="1" customWidth="1"/>
    <col min="7106" max="7106" width="9.5" style="1" customWidth="1"/>
    <col min="7107" max="7107" width="45" style="1" customWidth="1"/>
    <col min="7108" max="7119" width="15.6640625" style="1" customWidth="1"/>
    <col min="7120" max="7120" width="9.33203125" style="1" customWidth="1"/>
    <col min="7121" max="7121" width="12" style="1" customWidth="1"/>
    <col min="7122" max="7123" width="9.33203125" style="1" customWidth="1"/>
    <col min="7124" max="7124" width="45" style="1" customWidth="1"/>
    <col min="7125" max="7136" width="17" style="1" customWidth="1"/>
    <col min="7137" max="7140" width="15.6640625" style="1" customWidth="1"/>
    <col min="7141" max="7141" width="45" style="1" customWidth="1"/>
    <col min="7142" max="7167" width="15.6640625" style="1" customWidth="1"/>
    <col min="7168" max="7169" width="9.33203125" style="1" customWidth="1"/>
    <col min="7170" max="7170" width="11.83203125" style="1" customWidth="1"/>
    <col min="7171" max="7172" width="9.33203125" style="1" customWidth="1"/>
    <col min="7173" max="7173" width="45" style="1" customWidth="1"/>
    <col min="7174" max="7176" width="15.6640625" style="1" customWidth="1"/>
    <col min="7177" max="7177" width="14.33203125" style="1" customWidth="1"/>
    <col min="7178" max="7178" width="13.5" style="1" customWidth="1"/>
    <col min="7179" max="7179" width="15.6640625" style="1" customWidth="1"/>
    <col min="7180" max="7180" width="14.1640625" style="1" customWidth="1"/>
    <col min="7181" max="7181" width="15.6640625" style="1" customWidth="1"/>
    <col min="7182" max="7182" width="15.5" style="1" customWidth="1"/>
    <col min="7183" max="7184" width="15.6640625" style="1" customWidth="1"/>
    <col min="7185" max="7185" width="17.5" style="1"/>
    <col min="7186" max="7187" width="11" style="1" customWidth="1"/>
    <col min="7188" max="7188" width="12.6640625" style="1" customWidth="1"/>
    <col min="7189" max="7189" width="45" style="1" customWidth="1"/>
    <col min="7190" max="7191" width="15.6640625" style="1" customWidth="1"/>
    <col min="7192" max="7192" width="13.83203125" style="1" customWidth="1"/>
    <col min="7193" max="7193" width="15.33203125" style="1" customWidth="1"/>
    <col min="7194" max="7194" width="13.83203125" style="1" customWidth="1"/>
    <col min="7195" max="7195" width="13.6640625" style="1" customWidth="1"/>
    <col min="7196" max="7196" width="16.6640625" style="1" customWidth="1"/>
    <col min="7197" max="7197" width="13" style="1" customWidth="1"/>
    <col min="7198" max="7198" width="11.83203125" style="1" customWidth="1"/>
    <col min="7199" max="7199" width="12.6640625" style="1" customWidth="1"/>
    <col min="7200" max="7200" width="13.5" style="1" customWidth="1"/>
    <col min="7201" max="7201" width="16.1640625" style="1" customWidth="1"/>
    <col min="7202" max="7203" width="9.33203125" style="1" customWidth="1"/>
    <col min="7204" max="7204" width="10.6640625" style="1" customWidth="1"/>
    <col min="7205" max="7206" width="9.33203125" style="1" customWidth="1"/>
    <col min="7207" max="7207" width="45" style="1" customWidth="1"/>
    <col min="7208" max="7219" width="17.33203125" style="1" customWidth="1"/>
    <col min="7220" max="7221" width="9.33203125" style="1" customWidth="1"/>
    <col min="7222" max="7222" width="10.83203125" style="1" customWidth="1"/>
    <col min="7223" max="7224" width="9.33203125" style="1" customWidth="1"/>
    <col min="7225" max="7225" width="45" style="1" customWidth="1"/>
    <col min="7226" max="7237" width="17.5" style="1" customWidth="1"/>
    <col min="7238" max="7238" width="9.33203125" style="1" customWidth="1"/>
    <col min="7239" max="7239" width="11.6640625" style="1" customWidth="1"/>
    <col min="7240" max="7241" width="9.33203125" style="1" customWidth="1"/>
    <col min="7242" max="7242" width="45" style="1" customWidth="1"/>
    <col min="7243" max="7247" width="15.5" style="1" customWidth="1"/>
    <col min="7248" max="7248" width="16.83203125" style="1" customWidth="1"/>
    <col min="7249" max="7254" width="15.5" style="1" customWidth="1"/>
    <col min="7255" max="7255" width="9.33203125" style="1" customWidth="1"/>
    <col min="7256" max="7256" width="12" style="1" customWidth="1"/>
    <col min="7257" max="7258" width="9.33203125" style="1" customWidth="1"/>
    <col min="7259" max="7259" width="45" style="1" customWidth="1"/>
    <col min="7260" max="7271" width="14.83203125" style="1" customWidth="1"/>
    <col min="7272" max="7272" width="9.33203125" style="1" customWidth="1"/>
    <col min="7273" max="7273" width="11" style="1" customWidth="1"/>
    <col min="7274" max="7275" width="9.33203125" style="1" customWidth="1"/>
    <col min="7276" max="7276" width="45" style="1" customWidth="1"/>
    <col min="7277" max="7288" width="14.5" style="1" customWidth="1"/>
    <col min="7289" max="7289" width="9.33203125" style="1" customWidth="1"/>
    <col min="7290" max="7290" width="11.1640625" style="1" customWidth="1"/>
    <col min="7291" max="7292" width="9.33203125" style="1" customWidth="1"/>
    <col min="7293" max="7293" width="45" style="1" customWidth="1"/>
    <col min="7294" max="7305" width="13.1640625" style="1" customWidth="1"/>
    <col min="7306" max="7306" width="9.33203125" style="1" customWidth="1"/>
    <col min="7307" max="7307" width="11" style="1" customWidth="1"/>
    <col min="7308" max="7309" width="9.33203125" style="1" customWidth="1"/>
    <col min="7310" max="7310" width="45" style="1" customWidth="1"/>
    <col min="7311" max="7323" width="13.33203125" style="1" customWidth="1"/>
    <col min="7324" max="7324" width="9.33203125" style="1" customWidth="1"/>
    <col min="7325" max="7325" width="11" style="1" customWidth="1"/>
    <col min="7326" max="7327" width="9.33203125" style="1" customWidth="1"/>
    <col min="7328" max="7328" width="45" style="1" customWidth="1"/>
    <col min="7329" max="7340" width="12.83203125" style="1" customWidth="1"/>
    <col min="7341" max="7345" width="12" style="1" customWidth="1"/>
    <col min="7346" max="7346" width="45" style="1" customWidth="1"/>
    <col min="7347" max="7347" width="16.83203125" style="1" customWidth="1"/>
    <col min="7348" max="7348" width="17" style="1" customWidth="1"/>
    <col min="7349" max="7358" width="16.83203125" style="1" customWidth="1"/>
    <col min="7359" max="7359" width="9.33203125" style="1" customWidth="1"/>
    <col min="7360" max="7360" width="11.83203125" style="1" customWidth="1"/>
    <col min="7361" max="7361" width="9.33203125" style="1" customWidth="1"/>
    <col min="7362" max="7362" width="9.5" style="1" customWidth="1"/>
    <col min="7363" max="7363" width="45" style="1" customWidth="1"/>
    <col min="7364" max="7375" width="15.6640625" style="1" customWidth="1"/>
    <col min="7376" max="7376" width="9.33203125" style="1" customWidth="1"/>
    <col min="7377" max="7377" width="12" style="1" customWidth="1"/>
    <col min="7378" max="7379" width="9.33203125" style="1" customWidth="1"/>
    <col min="7380" max="7380" width="45" style="1" customWidth="1"/>
    <col min="7381" max="7392" width="17" style="1" customWidth="1"/>
    <col min="7393" max="7396" width="15.6640625" style="1" customWidth="1"/>
    <col min="7397" max="7397" width="45" style="1" customWidth="1"/>
    <col min="7398" max="7423" width="15.6640625" style="1" customWidth="1"/>
    <col min="7424" max="7425" width="9.33203125" style="1" customWidth="1"/>
    <col min="7426" max="7426" width="11.83203125" style="1" customWidth="1"/>
    <col min="7427" max="7428" width="9.33203125" style="1" customWidth="1"/>
    <col min="7429" max="7429" width="45" style="1" customWidth="1"/>
    <col min="7430" max="7432" width="15.6640625" style="1" customWidth="1"/>
    <col min="7433" max="7433" width="14.33203125" style="1" customWidth="1"/>
    <col min="7434" max="7434" width="13.5" style="1" customWidth="1"/>
    <col min="7435" max="7435" width="15.6640625" style="1" customWidth="1"/>
    <col min="7436" max="7436" width="14.1640625" style="1" customWidth="1"/>
    <col min="7437" max="7437" width="15.6640625" style="1" customWidth="1"/>
    <col min="7438" max="7438" width="15.5" style="1" customWidth="1"/>
    <col min="7439" max="7440" width="15.6640625" style="1" customWidth="1"/>
    <col min="7441" max="7441" width="17.5" style="1"/>
    <col min="7442" max="7443" width="11" style="1" customWidth="1"/>
    <col min="7444" max="7444" width="12.6640625" style="1" customWidth="1"/>
    <col min="7445" max="7445" width="45" style="1" customWidth="1"/>
    <col min="7446" max="7447" width="15.6640625" style="1" customWidth="1"/>
    <col min="7448" max="7448" width="13.83203125" style="1" customWidth="1"/>
    <col min="7449" max="7449" width="15.33203125" style="1" customWidth="1"/>
    <col min="7450" max="7450" width="13.83203125" style="1" customWidth="1"/>
    <col min="7451" max="7451" width="13.6640625" style="1" customWidth="1"/>
    <col min="7452" max="7452" width="16.6640625" style="1" customWidth="1"/>
    <col min="7453" max="7453" width="13" style="1" customWidth="1"/>
    <col min="7454" max="7454" width="11.83203125" style="1" customWidth="1"/>
    <col min="7455" max="7455" width="12.6640625" style="1" customWidth="1"/>
    <col min="7456" max="7456" width="13.5" style="1" customWidth="1"/>
    <col min="7457" max="7457" width="16.1640625" style="1" customWidth="1"/>
    <col min="7458" max="7459" width="9.33203125" style="1" customWidth="1"/>
    <col min="7460" max="7460" width="10.6640625" style="1" customWidth="1"/>
    <col min="7461" max="7462" width="9.33203125" style="1" customWidth="1"/>
    <col min="7463" max="7463" width="45" style="1" customWidth="1"/>
    <col min="7464" max="7475" width="17.33203125" style="1" customWidth="1"/>
    <col min="7476" max="7477" width="9.33203125" style="1" customWidth="1"/>
    <col min="7478" max="7478" width="10.83203125" style="1" customWidth="1"/>
    <col min="7479" max="7480" width="9.33203125" style="1" customWidth="1"/>
    <col min="7481" max="7481" width="45" style="1" customWidth="1"/>
    <col min="7482" max="7493" width="17.5" style="1" customWidth="1"/>
    <col min="7494" max="7494" width="9.33203125" style="1" customWidth="1"/>
    <col min="7495" max="7495" width="11.6640625" style="1" customWidth="1"/>
    <col min="7496" max="7497" width="9.33203125" style="1" customWidth="1"/>
    <col min="7498" max="7498" width="45" style="1" customWidth="1"/>
    <col min="7499" max="7503" width="15.5" style="1" customWidth="1"/>
    <col min="7504" max="7504" width="16.83203125" style="1" customWidth="1"/>
    <col min="7505" max="7510" width="15.5" style="1" customWidth="1"/>
    <col min="7511" max="7511" width="9.33203125" style="1" customWidth="1"/>
    <col min="7512" max="7512" width="12" style="1" customWidth="1"/>
    <col min="7513" max="7514" width="9.33203125" style="1" customWidth="1"/>
    <col min="7515" max="7515" width="45" style="1" customWidth="1"/>
    <col min="7516" max="7527" width="14.83203125" style="1" customWidth="1"/>
    <col min="7528" max="7528" width="9.33203125" style="1" customWidth="1"/>
    <col min="7529" max="7529" width="11" style="1" customWidth="1"/>
    <col min="7530" max="7531" width="9.33203125" style="1" customWidth="1"/>
    <col min="7532" max="7532" width="45" style="1" customWidth="1"/>
    <col min="7533" max="7544" width="14.5" style="1" customWidth="1"/>
    <col min="7545" max="7545" width="9.33203125" style="1" customWidth="1"/>
    <col min="7546" max="7546" width="11.1640625" style="1" customWidth="1"/>
    <col min="7547" max="7548" width="9.33203125" style="1" customWidth="1"/>
    <col min="7549" max="7549" width="45" style="1" customWidth="1"/>
    <col min="7550" max="7561" width="13.1640625" style="1" customWidth="1"/>
    <col min="7562" max="7562" width="9.33203125" style="1" customWidth="1"/>
    <col min="7563" max="7563" width="11" style="1" customWidth="1"/>
    <col min="7564" max="7565" width="9.33203125" style="1" customWidth="1"/>
    <col min="7566" max="7566" width="45" style="1" customWidth="1"/>
    <col min="7567" max="7579" width="13.33203125" style="1" customWidth="1"/>
    <col min="7580" max="7580" width="9.33203125" style="1" customWidth="1"/>
    <col min="7581" max="7581" width="11" style="1" customWidth="1"/>
    <col min="7582" max="7583" width="9.33203125" style="1" customWidth="1"/>
    <col min="7584" max="7584" width="45" style="1" customWidth="1"/>
    <col min="7585" max="7596" width="12.83203125" style="1" customWidth="1"/>
    <col min="7597" max="7601" width="12" style="1" customWidth="1"/>
    <col min="7602" max="7602" width="45" style="1" customWidth="1"/>
    <col min="7603" max="7603" width="16.83203125" style="1" customWidth="1"/>
    <col min="7604" max="7604" width="17" style="1" customWidth="1"/>
    <col min="7605" max="7614" width="16.83203125" style="1" customWidth="1"/>
    <col min="7615" max="7615" width="9.33203125" style="1" customWidth="1"/>
    <col min="7616" max="7616" width="11.83203125" style="1" customWidth="1"/>
    <col min="7617" max="7617" width="9.33203125" style="1" customWidth="1"/>
    <col min="7618" max="7618" width="9.5" style="1" customWidth="1"/>
    <col min="7619" max="7619" width="45" style="1" customWidth="1"/>
    <col min="7620" max="7631" width="15.6640625" style="1" customWidth="1"/>
    <col min="7632" max="7632" width="9.33203125" style="1" customWidth="1"/>
    <col min="7633" max="7633" width="12" style="1" customWidth="1"/>
    <col min="7634" max="7635" width="9.33203125" style="1" customWidth="1"/>
    <col min="7636" max="7636" width="45" style="1" customWidth="1"/>
    <col min="7637" max="7648" width="17" style="1" customWidth="1"/>
    <col min="7649" max="7652" width="15.6640625" style="1" customWidth="1"/>
    <col min="7653" max="7653" width="45" style="1" customWidth="1"/>
    <col min="7654" max="7679" width="15.6640625" style="1" customWidth="1"/>
    <col min="7680" max="7681" width="9.33203125" style="1" customWidth="1"/>
    <col min="7682" max="7682" width="11.83203125" style="1" customWidth="1"/>
    <col min="7683" max="7684" width="9.33203125" style="1" customWidth="1"/>
    <col min="7685" max="7685" width="45" style="1" customWidth="1"/>
    <col min="7686" max="7688" width="15.6640625" style="1" customWidth="1"/>
    <col min="7689" max="7689" width="14.33203125" style="1" customWidth="1"/>
    <col min="7690" max="7690" width="13.5" style="1" customWidth="1"/>
    <col min="7691" max="7691" width="15.6640625" style="1" customWidth="1"/>
    <col min="7692" max="7692" width="14.1640625" style="1" customWidth="1"/>
    <col min="7693" max="7693" width="15.6640625" style="1" customWidth="1"/>
    <col min="7694" max="7694" width="15.5" style="1" customWidth="1"/>
    <col min="7695" max="7696" width="15.6640625" style="1" customWidth="1"/>
    <col min="7697" max="7697" width="17.5" style="1"/>
    <col min="7698" max="7699" width="11" style="1" customWidth="1"/>
    <col min="7700" max="7700" width="12.6640625" style="1" customWidth="1"/>
    <col min="7701" max="7701" width="45" style="1" customWidth="1"/>
    <col min="7702" max="7703" width="15.6640625" style="1" customWidth="1"/>
    <col min="7704" max="7704" width="13.83203125" style="1" customWidth="1"/>
    <col min="7705" max="7705" width="15.33203125" style="1" customWidth="1"/>
    <col min="7706" max="7706" width="13.83203125" style="1" customWidth="1"/>
    <col min="7707" max="7707" width="13.6640625" style="1" customWidth="1"/>
    <col min="7708" max="7708" width="16.6640625" style="1" customWidth="1"/>
    <col min="7709" max="7709" width="13" style="1" customWidth="1"/>
    <col min="7710" max="7710" width="11.83203125" style="1" customWidth="1"/>
    <col min="7711" max="7711" width="12.6640625" style="1" customWidth="1"/>
    <col min="7712" max="7712" width="13.5" style="1" customWidth="1"/>
    <col min="7713" max="7713" width="16.1640625" style="1" customWidth="1"/>
    <col min="7714" max="7715" width="9.33203125" style="1" customWidth="1"/>
    <col min="7716" max="7716" width="10.6640625" style="1" customWidth="1"/>
    <col min="7717" max="7718" width="9.33203125" style="1" customWidth="1"/>
    <col min="7719" max="7719" width="45" style="1" customWidth="1"/>
    <col min="7720" max="7731" width="17.33203125" style="1" customWidth="1"/>
    <col min="7732" max="7733" width="9.33203125" style="1" customWidth="1"/>
    <col min="7734" max="7734" width="10.83203125" style="1" customWidth="1"/>
    <col min="7735" max="7736" width="9.33203125" style="1" customWidth="1"/>
    <col min="7737" max="7737" width="45" style="1" customWidth="1"/>
    <col min="7738" max="7749" width="17.5" style="1" customWidth="1"/>
    <col min="7750" max="7750" width="9.33203125" style="1" customWidth="1"/>
    <col min="7751" max="7751" width="11.6640625" style="1" customWidth="1"/>
    <col min="7752" max="7753" width="9.33203125" style="1" customWidth="1"/>
    <col min="7754" max="7754" width="45" style="1" customWidth="1"/>
    <col min="7755" max="7759" width="15.5" style="1" customWidth="1"/>
    <col min="7760" max="7760" width="16.83203125" style="1" customWidth="1"/>
    <col min="7761" max="7766" width="15.5" style="1" customWidth="1"/>
    <col min="7767" max="7767" width="9.33203125" style="1" customWidth="1"/>
    <col min="7768" max="7768" width="12" style="1" customWidth="1"/>
    <col min="7769" max="7770" width="9.33203125" style="1" customWidth="1"/>
    <col min="7771" max="7771" width="45" style="1" customWidth="1"/>
    <col min="7772" max="7783" width="14.83203125" style="1" customWidth="1"/>
    <col min="7784" max="7784" width="9.33203125" style="1" customWidth="1"/>
    <col min="7785" max="7785" width="11" style="1" customWidth="1"/>
    <col min="7786" max="7787" width="9.33203125" style="1" customWidth="1"/>
    <col min="7788" max="7788" width="45" style="1" customWidth="1"/>
    <col min="7789" max="7800" width="14.5" style="1" customWidth="1"/>
    <col min="7801" max="7801" width="9.33203125" style="1" customWidth="1"/>
    <col min="7802" max="7802" width="11.1640625" style="1" customWidth="1"/>
    <col min="7803" max="7804" width="9.33203125" style="1" customWidth="1"/>
    <col min="7805" max="7805" width="45" style="1" customWidth="1"/>
    <col min="7806" max="7817" width="13.1640625" style="1" customWidth="1"/>
    <col min="7818" max="7818" width="9.33203125" style="1" customWidth="1"/>
    <col min="7819" max="7819" width="11" style="1" customWidth="1"/>
    <col min="7820" max="7821" width="9.33203125" style="1" customWidth="1"/>
    <col min="7822" max="7822" width="45" style="1" customWidth="1"/>
    <col min="7823" max="7835" width="13.33203125" style="1" customWidth="1"/>
    <col min="7836" max="7836" width="9.33203125" style="1" customWidth="1"/>
    <col min="7837" max="7837" width="11" style="1" customWidth="1"/>
    <col min="7838" max="7839" width="9.33203125" style="1" customWidth="1"/>
    <col min="7840" max="7840" width="45" style="1" customWidth="1"/>
    <col min="7841" max="7852" width="12.83203125" style="1" customWidth="1"/>
    <col min="7853" max="7857" width="12" style="1" customWidth="1"/>
    <col min="7858" max="7858" width="45" style="1" customWidth="1"/>
    <col min="7859" max="7859" width="16.83203125" style="1" customWidth="1"/>
    <col min="7860" max="7860" width="17" style="1" customWidth="1"/>
    <col min="7861" max="7870" width="16.83203125" style="1" customWidth="1"/>
    <col min="7871" max="7871" width="9.33203125" style="1" customWidth="1"/>
    <col min="7872" max="7872" width="11.83203125" style="1" customWidth="1"/>
    <col min="7873" max="7873" width="9.33203125" style="1" customWidth="1"/>
    <col min="7874" max="7874" width="9.5" style="1" customWidth="1"/>
    <col min="7875" max="7875" width="45" style="1" customWidth="1"/>
    <col min="7876" max="7887" width="15.6640625" style="1" customWidth="1"/>
    <col min="7888" max="7888" width="9.33203125" style="1" customWidth="1"/>
    <col min="7889" max="7889" width="12" style="1" customWidth="1"/>
    <col min="7890" max="7891" width="9.33203125" style="1" customWidth="1"/>
    <col min="7892" max="7892" width="45" style="1" customWidth="1"/>
    <col min="7893" max="7904" width="17" style="1" customWidth="1"/>
    <col min="7905" max="7908" width="15.6640625" style="1" customWidth="1"/>
    <col min="7909" max="7909" width="45" style="1" customWidth="1"/>
    <col min="7910" max="7935" width="15.6640625" style="1" customWidth="1"/>
    <col min="7936" max="7937" width="9.33203125" style="1" customWidth="1"/>
    <col min="7938" max="7938" width="11.83203125" style="1" customWidth="1"/>
    <col min="7939" max="7940" width="9.33203125" style="1" customWidth="1"/>
    <col min="7941" max="7941" width="45" style="1" customWidth="1"/>
    <col min="7942" max="7944" width="15.6640625" style="1" customWidth="1"/>
    <col min="7945" max="7945" width="14.33203125" style="1" customWidth="1"/>
    <col min="7946" max="7946" width="13.5" style="1" customWidth="1"/>
    <col min="7947" max="7947" width="15.6640625" style="1" customWidth="1"/>
    <col min="7948" max="7948" width="14.1640625" style="1" customWidth="1"/>
    <col min="7949" max="7949" width="15.6640625" style="1" customWidth="1"/>
    <col min="7950" max="7950" width="15.5" style="1" customWidth="1"/>
    <col min="7951" max="7952" width="15.6640625" style="1" customWidth="1"/>
    <col min="7953" max="7953" width="17.5" style="1"/>
    <col min="7954" max="7955" width="11" style="1" customWidth="1"/>
    <col min="7956" max="7956" width="12.6640625" style="1" customWidth="1"/>
    <col min="7957" max="7957" width="45" style="1" customWidth="1"/>
    <col min="7958" max="7959" width="15.6640625" style="1" customWidth="1"/>
    <col min="7960" max="7960" width="13.83203125" style="1" customWidth="1"/>
    <col min="7961" max="7961" width="15.33203125" style="1" customWidth="1"/>
    <col min="7962" max="7962" width="13.83203125" style="1" customWidth="1"/>
    <col min="7963" max="7963" width="13.6640625" style="1" customWidth="1"/>
    <col min="7964" max="7964" width="16.6640625" style="1" customWidth="1"/>
    <col min="7965" max="7965" width="13" style="1" customWidth="1"/>
    <col min="7966" max="7966" width="11.83203125" style="1" customWidth="1"/>
    <col min="7967" max="7967" width="12.6640625" style="1" customWidth="1"/>
    <col min="7968" max="7968" width="13.5" style="1" customWidth="1"/>
    <col min="7969" max="7969" width="16.1640625" style="1" customWidth="1"/>
    <col min="7970" max="7971" width="9.33203125" style="1" customWidth="1"/>
    <col min="7972" max="7972" width="10.6640625" style="1" customWidth="1"/>
    <col min="7973" max="7974" width="9.33203125" style="1" customWidth="1"/>
    <col min="7975" max="7975" width="45" style="1" customWidth="1"/>
    <col min="7976" max="7987" width="17.33203125" style="1" customWidth="1"/>
    <col min="7988" max="7989" width="9.33203125" style="1" customWidth="1"/>
    <col min="7990" max="7990" width="10.83203125" style="1" customWidth="1"/>
    <col min="7991" max="7992" width="9.33203125" style="1" customWidth="1"/>
    <col min="7993" max="7993" width="45" style="1" customWidth="1"/>
    <col min="7994" max="8005" width="17.5" style="1" customWidth="1"/>
    <col min="8006" max="8006" width="9.33203125" style="1" customWidth="1"/>
    <col min="8007" max="8007" width="11.6640625" style="1" customWidth="1"/>
    <col min="8008" max="8009" width="9.33203125" style="1" customWidth="1"/>
    <col min="8010" max="8010" width="45" style="1" customWidth="1"/>
    <col min="8011" max="8015" width="15.5" style="1" customWidth="1"/>
    <col min="8016" max="8016" width="16.83203125" style="1" customWidth="1"/>
    <col min="8017" max="8022" width="15.5" style="1" customWidth="1"/>
    <col min="8023" max="8023" width="9.33203125" style="1" customWidth="1"/>
    <col min="8024" max="8024" width="12" style="1" customWidth="1"/>
    <col min="8025" max="8026" width="9.33203125" style="1" customWidth="1"/>
    <col min="8027" max="8027" width="45" style="1" customWidth="1"/>
    <col min="8028" max="8039" width="14.83203125" style="1" customWidth="1"/>
    <col min="8040" max="8040" width="9.33203125" style="1" customWidth="1"/>
    <col min="8041" max="8041" width="11" style="1" customWidth="1"/>
    <col min="8042" max="8043" width="9.33203125" style="1" customWidth="1"/>
    <col min="8044" max="8044" width="45" style="1" customWidth="1"/>
    <col min="8045" max="8056" width="14.5" style="1" customWidth="1"/>
    <col min="8057" max="8057" width="9.33203125" style="1" customWidth="1"/>
    <col min="8058" max="8058" width="11.1640625" style="1" customWidth="1"/>
    <col min="8059" max="8060" width="9.33203125" style="1" customWidth="1"/>
    <col min="8061" max="8061" width="45" style="1" customWidth="1"/>
    <col min="8062" max="8073" width="13.1640625" style="1" customWidth="1"/>
    <col min="8074" max="8074" width="9.33203125" style="1" customWidth="1"/>
    <col min="8075" max="8075" width="11" style="1" customWidth="1"/>
    <col min="8076" max="8077" width="9.33203125" style="1" customWidth="1"/>
    <col min="8078" max="8078" width="45" style="1" customWidth="1"/>
    <col min="8079" max="8091" width="13.33203125" style="1" customWidth="1"/>
    <col min="8092" max="8092" width="9.33203125" style="1" customWidth="1"/>
    <col min="8093" max="8093" width="11" style="1" customWidth="1"/>
    <col min="8094" max="8095" width="9.33203125" style="1" customWidth="1"/>
    <col min="8096" max="8096" width="45" style="1" customWidth="1"/>
    <col min="8097" max="8108" width="12.83203125" style="1" customWidth="1"/>
    <col min="8109" max="8113" width="12" style="1" customWidth="1"/>
    <col min="8114" max="8114" width="45" style="1" customWidth="1"/>
    <col min="8115" max="8115" width="16.83203125" style="1" customWidth="1"/>
    <col min="8116" max="8116" width="17" style="1" customWidth="1"/>
    <col min="8117" max="8126" width="16.83203125" style="1" customWidth="1"/>
    <col min="8127" max="8127" width="9.33203125" style="1" customWidth="1"/>
    <col min="8128" max="8128" width="11.83203125" style="1" customWidth="1"/>
    <col min="8129" max="8129" width="9.33203125" style="1" customWidth="1"/>
    <col min="8130" max="8130" width="9.5" style="1" customWidth="1"/>
    <col min="8131" max="8131" width="45" style="1" customWidth="1"/>
    <col min="8132" max="8143" width="15.6640625" style="1" customWidth="1"/>
    <col min="8144" max="8144" width="9.33203125" style="1" customWidth="1"/>
    <col min="8145" max="8145" width="12" style="1" customWidth="1"/>
    <col min="8146" max="8147" width="9.33203125" style="1" customWidth="1"/>
    <col min="8148" max="8148" width="45" style="1" customWidth="1"/>
    <col min="8149" max="8160" width="17" style="1" customWidth="1"/>
    <col min="8161" max="8164" width="15.6640625" style="1" customWidth="1"/>
    <col min="8165" max="8165" width="45" style="1" customWidth="1"/>
    <col min="8166" max="8191" width="15.6640625" style="1" customWidth="1"/>
    <col min="8192" max="8193" width="9.33203125" style="1" customWidth="1"/>
    <col min="8194" max="8194" width="11.83203125" style="1" customWidth="1"/>
    <col min="8195" max="8196" width="9.33203125" style="1" customWidth="1"/>
    <col min="8197" max="8197" width="45" style="1" customWidth="1"/>
    <col min="8198" max="8200" width="15.6640625" style="1" customWidth="1"/>
    <col min="8201" max="8201" width="14.33203125" style="1" customWidth="1"/>
    <col min="8202" max="8202" width="13.5" style="1" customWidth="1"/>
    <col min="8203" max="8203" width="15.6640625" style="1" customWidth="1"/>
    <col min="8204" max="8204" width="14.1640625" style="1" customWidth="1"/>
    <col min="8205" max="8205" width="15.6640625" style="1" customWidth="1"/>
    <col min="8206" max="8206" width="15.5" style="1" customWidth="1"/>
    <col min="8207" max="8208" width="15.6640625" style="1" customWidth="1"/>
    <col min="8209" max="8209" width="17.5" style="1"/>
    <col min="8210" max="8211" width="11" style="1" customWidth="1"/>
    <col min="8212" max="8212" width="12.6640625" style="1" customWidth="1"/>
    <col min="8213" max="8213" width="45" style="1" customWidth="1"/>
    <col min="8214" max="8215" width="15.6640625" style="1" customWidth="1"/>
    <col min="8216" max="8216" width="13.83203125" style="1" customWidth="1"/>
    <col min="8217" max="8217" width="15.33203125" style="1" customWidth="1"/>
    <col min="8218" max="8218" width="13.83203125" style="1" customWidth="1"/>
    <col min="8219" max="8219" width="13.6640625" style="1" customWidth="1"/>
    <col min="8220" max="8220" width="16.6640625" style="1" customWidth="1"/>
    <col min="8221" max="8221" width="13" style="1" customWidth="1"/>
    <col min="8222" max="8222" width="11.83203125" style="1" customWidth="1"/>
    <col min="8223" max="8223" width="12.6640625" style="1" customWidth="1"/>
    <col min="8224" max="8224" width="13.5" style="1" customWidth="1"/>
    <col min="8225" max="8225" width="16.1640625" style="1" customWidth="1"/>
    <col min="8226" max="8227" width="9.33203125" style="1" customWidth="1"/>
    <col min="8228" max="8228" width="10.6640625" style="1" customWidth="1"/>
    <col min="8229" max="8230" width="9.33203125" style="1" customWidth="1"/>
    <col min="8231" max="8231" width="45" style="1" customWidth="1"/>
    <col min="8232" max="8243" width="17.33203125" style="1" customWidth="1"/>
    <col min="8244" max="8245" width="9.33203125" style="1" customWidth="1"/>
    <col min="8246" max="8246" width="10.83203125" style="1" customWidth="1"/>
    <col min="8247" max="8248" width="9.33203125" style="1" customWidth="1"/>
    <col min="8249" max="8249" width="45" style="1" customWidth="1"/>
    <col min="8250" max="8261" width="17.5" style="1" customWidth="1"/>
    <col min="8262" max="8262" width="9.33203125" style="1" customWidth="1"/>
    <col min="8263" max="8263" width="11.6640625" style="1" customWidth="1"/>
    <col min="8264" max="8265" width="9.33203125" style="1" customWidth="1"/>
    <col min="8266" max="8266" width="45" style="1" customWidth="1"/>
    <col min="8267" max="8271" width="15.5" style="1" customWidth="1"/>
    <col min="8272" max="8272" width="16.83203125" style="1" customWidth="1"/>
    <col min="8273" max="8278" width="15.5" style="1" customWidth="1"/>
    <col min="8279" max="8279" width="9.33203125" style="1" customWidth="1"/>
    <col min="8280" max="8280" width="12" style="1" customWidth="1"/>
    <col min="8281" max="8282" width="9.33203125" style="1" customWidth="1"/>
    <col min="8283" max="8283" width="45" style="1" customWidth="1"/>
    <col min="8284" max="8295" width="14.83203125" style="1" customWidth="1"/>
    <col min="8296" max="8296" width="9.33203125" style="1" customWidth="1"/>
    <col min="8297" max="8297" width="11" style="1" customWidth="1"/>
    <col min="8298" max="8299" width="9.33203125" style="1" customWidth="1"/>
    <col min="8300" max="8300" width="45" style="1" customWidth="1"/>
    <col min="8301" max="8312" width="14.5" style="1" customWidth="1"/>
    <col min="8313" max="8313" width="9.33203125" style="1" customWidth="1"/>
    <col min="8314" max="8314" width="11.1640625" style="1" customWidth="1"/>
    <col min="8315" max="8316" width="9.33203125" style="1" customWidth="1"/>
    <col min="8317" max="8317" width="45" style="1" customWidth="1"/>
    <col min="8318" max="8329" width="13.1640625" style="1" customWidth="1"/>
    <col min="8330" max="8330" width="9.33203125" style="1" customWidth="1"/>
    <col min="8331" max="8331" width="11" style="1" customWidth="1"/>
    <col min="8332" max="8333" width="9.33203125" style="1" customWidth="1"/>
    <col min="8334" max="8334" width="45" style="1" customWidth="1"/>
    <col min="8335" max="8347" width="13.33203125" style="1" customWidth="1"/>
    <col min="8348" max="8348" width="9.33203125" style="1" customWidth="1"/>
    <col min="8349" max="8349" width="11" style="1" customWidth="1"/>
    <col min="8350" max="8351" width="9.33203125" style="1" customWidth="1"/>
    <col min="8352" max="8352" width="45" style="1" customWidth="1"/>
    <col min="8353" max="8364" width="12.83203125" style="1" customWidth="1"/>
    <col min="8365" max="8369" width="12" style="1" customWidth="1"/>
    <col min="8370" max="8370" width="45" style="1" customWidth="1"/>
    <col min="8371" max="8371" width="16.83203125" style="1" customWidth="1"/>
    <col min="8372" max="8372" width="17" style="1" customWidth="1"/>
    <col min="8373" max="8382" width="16.83203125" style="1" customWidth="1"/>
    <col min="8383" max="8383" width="9.33203125" style="1" customWidth="1"/>
    <col min="8384" max="8384" width="11.83203125" style="1" customWidth="1"/>
    <col min="8385" max="8385" width="9.33203125" style="1" customWidth="1"/>
    <col min="8386" max="8386" width="9.5" style="1" customWidth="1"/>
    <col min="8387" max="8387" width="45" style="1" customWidth="1"/>
    <col min="8388" max="8399" width="15.6640625" style="1" customWidth="1"/>
    <col min="8400" max="8400" width="9.33203125" style="1" customWidth="1"/>
    <col min="8401" max="8401" width="12" style="1" customWidth="1"/>
    <col min="8402" max="8403" width="9.33203125" style="1" customWidth="1"/>
    <col min="8404" max="8404" width="45" style="1" customWidth="1"/>
    <col min="8405" max="8416" width="17" style="1" customWidth="1"/>
    <col min="8417" max="8420" width="15.6640625" style="1" customWidth="1"/>
    <col min="8421" max="8421" width="45" style="1" customWidth="1"/>
    <col min="8422" max="8447" width="15.6640625" style="1" customWidth="1"/>
    <col min="8448" max="8449" width="9.33203125" style="1" customWidth="1"/>
    <col min="8450" max="8450" width="11.83203125" style="1" customWidth="1"/>
    <col min="8451" max="8452" width="9.33203125" style="1" customWidth="1"/>
    <col min="8453" max="8453" width="45" style="1" customWidth="1"/>
    <col min="8454" max="8456" width="15.6640625" style="1" customWidth="1"/>
    <col min="8457" max="8457" width="14.33203125" style="1" customWidth="1"/>
    <col min="8458" max="8458" width="13.5" style="1" customWidth="1"/>
    <col min="8459" max="8459" width="15.6640625" style="1" customWidth="1"/>
    <col min="8460" max="8460" width="14.1640625" style="1" customWidth="1"/>
    <col min="8461" max="8461" width="15.6640625" style="1" customWidth="1"/>
    <col min="8462" max="8462" width="15.5" style="1" customWidth="1"/>
    <col min="8463" max="8464" width="15.6640625" style="1" customWidth="1"/>
    <col min="8465" max="8465" width="17.5" style="1"/>
    <col min="8466" max="8467" width="11" style="1" customWidth="1"/>
    <col min="8468" max="8468" width="12.6640625" style="1" customWidth="1"/>
    <col min="8469" max="8469" width="45" style="1" customWidth="1"/>
    <col min="8470" max="8471" width="15.6640625" style="1" customWidth="1"/>
    <col min="8472" max="8472" width="13.83203125" style="1" customWidth="1"/>
    <col min="8473" max="8473" width="15.33203125" style="1" customWidth="1"/>
    <col min="8474" max="8474" width="13.83203125" style="1" customWidth="1"/>
    <col min="8475" max="8475" width="13.6640625" style="1" customWidth="1"/>
    <col min="8476" max="8476" width="16.6640625" style="1" customWidth="1"/>
    <col min="8477" max="8477" width="13" style="1" customWidth="1"/>
    <col min="8478" max="8478" width="11.83203125" style="1" customWidth="1"/>
    <col min="8479" max="8479" width="12.6640625" style="1" customWidth="1"/>
    <col min="8480" max="8480" width="13.5" style="1" customWidth="1"/>
    <col min="8481" max="8481" width="16.1640625" style="1" customWidth="1"/>
    <col min="8482" max="8483" width="9.33203125" style="1" customWidth="1"/>
    <col min="8484" max="8484" width="10.6640625" style="1" customWidth="1"/>
    <col min="8485" max="8486" width="9.33203125" style="1" customWidth="1"/>
    <col min="8487" max="8487" width="45" style="1" customWidth="1"/>
    <col min="8488" max="8499" width="17.33203125" style="1" customWidth="1"/>
    <col min="8500" max="8501" width="9.33203125" style="1" customWidth="1"/>
    <col min="8502" max="8502" width="10.83203125" style="1" customWidth="1"/>
    <col min="8503" max="8504" width="9.33203125" style="1" customWidth="1"/>
    <col min="8505" max="8505" width="45" style="1" customWidth="1"/>
    <col min="8506" max="8517" width="17.5" style="1" customWidth="1"/>
    <col min="8518" max="8518" width="9.33203125" style="1" customWidth="1"/>
    <col min="8519" max="8519" width="11.6640625" style="1" customWidth="1"/>
    <col min="8520" max="8521" width="9.33203125" style="1" customWidth="1"/>
    <col min="8522" max="8522" width="45" style="1" customWidth="1"/>
    <col min="8523" max="8527" width="15.5" style="1" customWidth="1"/>
    <col min="8528" max="8528" width="16.83203125" style="1" customWidth="1"/>
    <col min="8529" max="8534" width="15.5" style="1" customWidth="1"/>
    <col min="8535" max="8535" width="9.33203125" style="1" customWidth="1"/>
    <col min="8536" max="8536" width="12" style="1" customWidth="1"/>
    <col min="8537" max="8538" width="9.33203125" style="1" customWidth="1"/>
    <col min="8539" max="8539" width="45" style="1" customWidth="1"/>
    <col min="8540" max="8551" width="14.83203125" style="1" customWidth="1"/>
    <col min="8552" max="8552" width="9.33203125" style="1" customWidth="1"/>
    <col min="8553" max="8553" width="11" style="1" customWidth="1"/>
    <col min="8554" max="8555" width="9.33203125" style="1" customWidth="1"/>
    <col min="8556" max="8556" width="45" style="1" customWidth="1"/>
    <col min="8557" max="8568" width="14.5" style="1" customWidth="1"/>
    <col min="8569" max="8569" width="9.33203125" style="1" customWidth="1"/>
    <col min="8570" max="8570" width="11.1640625" style="1" customWidth="1"/>
    <col min="8571" max="8572" width="9.33203125" style="1" customWidth="1"/>
    <col min="8573" max="8573" width="45" style="1" customWidth="1"/>
    <col min="8574" max="8585" width="13.1640625" style="1" customWidth="1"/>
    <col min="8586" max="8586" width="9.33203125" style="1" customWidth="1"/>
    <col min="8587" max="8587" width="11" style="1" customWidth="1"/>
    <col min="8588" max="8589" width="9.33203125" style="1" customWidth="1"/>
    <col min="8590" max="8590" width="45" style="1" customWidth="1"/>
    <col min="8591" max="8603" width="13.33203125" style="1" customWidth="1"/>
    <col min="8604" max="8604" width="9.33203125" style="1" customWidth="1"/>
    <col min="8605" max="8605" width="11" style="1" customWidth="1"/>
    <col min="8606" max="8607" width="9.33203125" style="1" customWidth="1"/>
    <col min="8608" max="8608" width="45" style="1" customWidth="1"/>
    <col min="8609" max="8620" width="12.83203125" style="1" customWidth="1"/>
    <col min="8621" max="8625" width="12" style="1" customWidth="1"/>
    <col min="8626" max="8626" width="45" style="1" customWidth="1"/>
    <col min="8627" max="8627" width="16.83203125" style="1" customWidth="1"/>
    <col min="8628" max="8628" width="17" style="1" customWidth="1"/>
    <col min="8629" max="8638" width="16.83203125" style="1" customWidth="1"/>
    <col min="8639" max="8639" width="9.33203125" style="1" customWidth="1"/>
    <col min="8640" max="8640" width="11.83203125" style="1" customWidth="1"/>
    <col min="8641" max="8641" width="9.33203125" style="1" customWidth="1"/>
    <col min="8642" max="8642" width="9.5" style="1" customWidth="1"/>
    <col min="8643" max="8643" width="45" style="1" customWidth="1"/>
    <col min="8644" max="8655" width="15.6640625" style="1" customWidth="1"/>
    <col min="8656" max="8656" width="9.33203125" style="1" customWidth="1"/>
    <col min="8657" max="8657" width="12" style="1" customWidth="1"/>
    <col min="8658" max="8659" width="9.33203125" style="1" customWidth="1"/>
    <col min="8660" max="8660" width="45" style="1" customWidth="1"/>
    <col min="8661" max="8672" width="17" style="1" customWidth="1"/>
    <col min="8673" max="8676" width="15.6640625" style="1" customWidth="1"/>
    <col min="8677" max="8677" width="45" style="1" customWidth="1"/>
    <col min="8678" max="8703" width="15.6640625" style="1" customWidth="1"/>
    <col min="8704" max="8705" width="9.33203125" style="1" customWidth="1"/>
    <col min="8706" max="8706" width="11.83203125" style="1" customWidth="1"/>
    <col min="8707" max="8708" width="9.33203125" style="1" customWidth="1"/>
    <col min="8709" max="8709" width="45" style="1" customWidth="1"/>
    <col min="8710" max="8712" width="15.6640625" style="1" customWidth="1"/>
    <col min="8713" max="8713" width="14.33203125" style="1" customWidth="1"/>
    <col min="8714" max="8714" width="13.5" style="1" customWidth="1"/>
    <col min="8715" max="8715" width="15.6640625" style="1" customWidth="1"/>
    <col min="8716" max="8716" width="14.1640625" style="1" customWidth="1"/>
    <col min="8717" max="8717" width="15.6640625" style="1" customWidth="1"/>
    <col min="8718" max="8718" width="15.5" style="1" customWidth="1"/>
    <col min="8719" max="8720" width="15.6640625" style="1" customWidth="1"/>
    <col min="8721" max="8721" width="17.5" style="1"/>
    <col min="8722" max="8723" width="11" style="1" customWidth="1"/>
    <col min="8724" max="8724" width="12.6640625" style="1" customWidth="1"/>
    <col min="8725" max="8725" width="45" style="1" customWidth="1"/>
    <col min="8726" max="8727" width="15.6640625" style="1" customWidth="1"/>
    <col min="8728" max="8728" width="13.83203125" style="1" customWidth="1"/>
    <col min="8729" max="8729" width="15.33203125" style="1" customWidth="1"/>
    <col min="8730" max="8730" width="13.83203125" style="1" customWidth="1"/>
    <col min="8731" max="8731" width="13.6640625" style="1" customWidth="1"/>
    <col min="8732" max="8732" width="16.6640625" style="1" customWidth="1"/>
    <col min="8733" max="8733" width="13" style="1" customWidth="1"/>
    <col min="8734" max="8734" width="11.83203125" style="1" customWidth="1"/>
    <col min="8735" max="8735" width="12.6640625" style="1" customWidth="1"/>
    <col min="8736" max="8736" width="13.5" style="1" customWidth="1"/>
    <col min="8737" max="8737" width="16.1640625" style="1" customWidth="1"/>
    <col min="8738" max="8739" width="9.33203125" style="1" customWidth="1"/>
    <col min="8740" max="8740" width="10.6640625" style="1" customWidth="1"/>
    <col min="8741" max="8742" width="9.33203125" style="1" customWidth="1"/>
    <col min="8743" max="8743" width="45" style="1" customWidth="1"/>
    <col min="8744" max="8755" width="17.33203125" style="1" customWidth="1"/>
    <col min="8756" max="8757" width="9.33203125" style="1" customWidth="1"/>
    <col min="8758" max="8758" width="10.83203125" style="1" customWidth="1"/>
    <col min="8759" max="8760" width="9.33203125" style="1" customWidth="1"/>
    <col min="8761" max="8761" width="45" style="1" customWidth="1"/>
    <col min="8762" max="8773" width="17.5" style="1" customWidth="1"/>
    <col min="8774" max="8774" width="9.33203125" style="1" customWidth="1"/>
    <col min="8775" max="8775" width="11.6640625" style="1" customWidth="1"/>
    <col min="8776" max="8777" width="9.33203125" style="1" customWidth="1"/>
    <col min="8778" max="8778" width="45" style="1" customWidth="1"/>
    <col min="8779" max="8783" width="15.5" style="1" customWidth="1"/>
    <col min="8784" max="8784" width="16.83203125" style="1" customWidth="1"/>
    <col min="8785" max="8790" width="15.5" style="1" customWidth="1"/>
    <col min="8791" max="8791" width="9.33203125" style="1" customWidth="1"/>
    <col min="8792" max="8792" width="12" style="1" customWidth="1"/>
    <col min="8793" max="8794" width="9.33203125" style="1" customWidth="1"/>
    <col min="8795" max="8795" width="45" style="1" customWidth="1"/>
    <col min="8796" max="8807" width="14.83203125" style="1" customWidth="1"/>
    <col min="8808" max="8808" width="9.33203125" style="1" customWidth="1"/>
    <col min="8809" max="8809" width="11" style="1" customWidth="1"/>
    <col min="8810" max="8811" width="9.33203125" style="1" customWidth="1"/>
    <col min="8812" max="8812" width="45" style="1" customWidth="1"/>
    <col min="8813" max="8824" width="14.5" style="1" customWidth="1"/>
    <col min="8825" max="8825" width="9.33203125" style="1" customWidth="1"/>
    <col min="8826" max="8826" width="11.1640625" style="1" customWidth="1"/>
    <col min="8827" max="8828" width="9.33203125" style="1" customWidth="1"/>
    <col min="8829" max="8829" width="45" style="1" customWidth="1"/>
    <col min="8830" max="8841" width="13.1640625" style="1" customWidth="1"/>
    <col min="8842" max="8842" width="9.33203125" style="1" customWidth="1"/>
    <col min="8843" max="8843" width="11" style="1" customWidth="1"/>
    <col min="8844" max="8845" width="9.33203125" style="1" customWidth="1"/>
    <col min="8846" max="8846" width="45" style="1" customWidth="1"/>
    <col min="8847" max="8859" width="13.33203125" style="1" customWidth="1"/>
    <col min="8860" max="8860" width="9.33203125" style="1" customWidth="1"/>
    <col min="8861" max="8861" width="11" style="1" customWidth="1"/>
    <col min="8862" max="8863" width="9.33203125" style="1" customWidth="1"/>
    <col min="8864" max="8864" width="45" style="1" customWidth="1"/>
    <col min="8865" max="8876" width="12.83203125" style="1" customWidth="1"/>
    <col min="8877" max="8881" width="12" style="1" customWidth="1"/>
    <col min="8882" max="8882" width="45" style="1" customWidth="1"/>
    <col min="8883" max="8883" width="16.83203125" style="1" customWidth="1"/>
    <col min="8884" max="8884" width="17" style="1" customWidth="1"/>
    <col min="8885" max="8894" width="16.83203125" style="1" customWidth="1"/>
    <col min="8895" max="8895" width="9.33203125" style="1" customWidth="1"/>
    <col min="8896" max="8896" width="11.83203125" style="1" customWidth="1"/>
    <col min="8897" max="8897" width="9.33203125" style="1" customWidth="1"/>
    <col min="8898" max="8898" width="9.5" style="1" customWidth="1"/>
    <col min="8899" max="8899" width="45" style="1" customWidth="1"/>
    <col min="8900" max="8911" width="15.6640625" style="1" customWidth="1"/>
    <col min="8912" max="8912" width="9.33203125" style="1" customWidth="1"/>
    <col min="8913" max="8913" width="12" style="1" customWidth="1"/>
    <col min="8914" max="8915" width="9.33203125" style="1" customWidth="1"/>
    <col min="8916" max="8916" width="45" style="1" customWidth="1"/>
    <col min="8917" max="8928" width="17" style="1" customWidth="1"/>
    <col min="8929" max="8932" width="15.6640625" style="1" customWidth="1"/>
    <col min="8933" max="8933" width="45" style="1" customWidth="1"/>
    <col min="8934" max="8959" width="15.6640625" style="1" customWidth="1"/>
    <col min="8960" max="8961" width="9.33203125" style="1" customWidth="1"/>
    <col min="8962" max="8962" width="11.83203125" style="1" customWidth="1"/>
    <col min="8963" max="8964" width="9.33203125" style="1" customWidth="1"/>
    <col min="8965" max="8965" width="45" style="1" customWidth="1"/>
    <col min="8966" max="8968" width="15.6640625" style="1" customWidth="1"/>
    <col min="8969" max="8969" width="14.33203125" style="1" customWidth="1"/>
    <col min="8970" max="8970" width="13.5" style="1" customWidth="1"/>
    <col min="8971" max="8971" width="15.6640625" style="1" customWidth="1"/>
    <col min="8972" max="8972" width="14.1640625" style="1" customWidth="1"/>
    <col min="8973" max="8973" width="15.6640625" style="1" customWidth="1"/>
    <col min="8974" max="8974" width="15.5" style="1" customWidth="1"/>
    <col min="8975" max="8976" width="15.6640625" style="1" customWidth="1"/>
    <col min="8977" max="8977" width="17.5" style="1"/>
    <col min="8978" max="8979" width="11" style="1" customWidth="1"/>
    <col min="8980" max="8980" width="12.6640625" style="1" customWidth="1"/>
    <col min="8981" max="8981" width="45" style="1" customWidth="1"/>
    <col min="8982" max="8983" width="15.6640625" style="1" customWidth="1"/>
    <col min="8984" max="8984" width="13.83203125" style="1" customWidth="1"/>
    <col min="8985" max="8985" width="15.33203125" style="1" customWidth="1"/>
    <col min="8986" max="8986" width="13.83203125" style="1" customWidth="1"/>
    <col min="8987" max="8987" width="13.6640625" style="1" customWidth="1"/>
    <col min="8988" max="8988" width="16.6640625" style="1" customWidth="1"/>
    <col min="8989" max="8989" width="13" style="1" customWidth="1"/>
    <col min="8990" max="8990" width="11.83203125" style="1" customWidth="1"/>
    <col min="8991" max="8991" width="12.6640625" style="1" customWidth="1"/>
    <col min="8992" max="8992" width="13.5" style="1" customWidth="1"/>
    <col min="8993" max="8993" width="16.1640625" style="1" customWidth="1"/>
    <col min="8994" max="8995" width="9.33203125" style="1" customWidth="1"/>
    <col min="8996" max="8996" width="10.6640625" style="1" customWidth="1"/>
    <col min="8997" max="8998" width="9.33203125" style="1" customWidth="1"/>
    <col min="8999" max="8999" width="45" style="1" customWidth="1"/>
    <col min="9000" max="9011" width="17.33203125" style="1" customWidth="1"/>
    <col min="9012" max="9013" width="9.33203125" style="1" customWidth="1"/>
    <col min="9014" max="9014" width="10.83203125" style="1" customWidth="1"/>
    <col min="9015" max="9016" width="9.33203125" style="1" customWidth="1"/>
    <col min="9017" max="9017" width="45" style="1" customWidth="1"/>
    <col min="9018" max="9029" width="17.5" style="1" customWidth="1"/>
    <col min="9030" max="9030" width="9.33203125" style="1" customWidth="1"/>
    <col min="9031" max="9031" width="11.6640625" style="1" customWidth="1"/>
    <col min="9032" max="9033" width="9.33203125" style="1" customWidth="1"/>
    <col min="9034" max="9034" width="45" style="1" customWidth="1"/>
    <col min="9035" max="9039" width="15.5" style="1" customWidth="1"/>
    <col min="9040" max="9040" width="16.83203125" style="1" customWidth="1"/>
    <col min="9041" max="9046" width="15.5" style="1" customWidth="1"/>
    <col min="9047" max="9047" width="9.33203125" style="1" customWidth="1"/>
    <col min="9048" max="9048" width="12" style="1" customWidth="1"/>
    <col min="9049" max="9050" width="9.33203125" style="1" customWidth="1"/>
    <col min="9051" max="9051" width="45" style="1" customWidth="1"/>
    <col min="9052" max="9063" width="14.83203125" style="1" customWidth="1"/>
    <col min="9064" max="9064" width="9.33203125" style="1" customWidth="1"/>
    <col min="9065" max="9065" width="11" style="1" customWidth="1"/>
    <col min="9066" max="9067" width="9.33203125" style="1" customWidth="1"/>
    <col min="9068" max="9068" width="45" style="1" customWidth="1"/>
    <col min="9069" max="9080" width="14.5" style="1" customWidth="1"/>
    <col min="9081" max="9081" width="9.33203125" style="1" customWidth="1"/>
    <col min="9082" max="9082" width="11.1640625" style="1" customWidth="1"/>
    <col min="9083" max="9084" width="9.33203125" style="1" customWidth="1"/>
    <col min="9085" max="9085" width="45" style="1" customWidth="1"/>
    <col min="9086" max="9097" width="13.1640625" style="1" customWidth="1"/>
    <col min="9098" max="9098" width="9.33203125" style="1" customWidth="1"/>
    <col min="9099" max="9099" width="11" style="1" customWidth="1"/>
    <col min="9100" max="9101" width="9.33203125" style="1" customWidth="1"/>
    <col min="9102" max="9102" width="45" style="1" customWidth="1"/>
    <col min="9103" max="9115" width="13.33203125" style="1" customWidth="1"/>
    <col min="9116" max="9116" width="9.33203125" style="1" customWidth="1"/>
    <col min="9117" max="9117" width="11" style="1" customWidth="1"/>
    <col min="9118" max="9119" width="9.33203125" style="1" customWidth="1"/>
    <col min="9120" max="9120" width="45" style="1" customWidth="1"/>
    <col min="9121" max="9132" width="12.83203125" style="1" customWidth="1"/>
    <col min="9133" max="9137" width="12" style="1" customWidth="1"/>
    <col min="9138" max="9138" width="45" style="1" customWidth="1"/>
    <col min="9139" max="9139" width="16.83203125" style="1" customWidth="1"/>
    <col min="9140" max="9140" width="17" style="1" customWidth="1"/>
    <col min="9141" max="9150" width="16.83203125" style="1" customWidth="1"/>
    <col min="9151" max="9151" width="9.33203125" style="1" customWidth="1"/>
    <col min="9152" max="9152" width="11.83203125" style="1" customWidth="1"/>
    <col min="9153" max="9153" width="9.33203125" style="1" customWidth="1"/>
    <col min="9154" max="9154" width="9.5" style="1" customWidth="1"/>
    <col min="9155" max="9155" width="45" style="1" customWidth="1"/>
    <col min="9156" max="9167" width="15.6640625" style="1" customWidth="1"/>
    <col min="9168" max="9168" width="9.33203125" style="1" customWidth="1"/>
    <col min="9169" max="9169" width="12" style="1" customWidth="1"/>
    <col min="9170" max="9171" width="9.33203125" style="1" customWidth="1"/>
    <col min="9172" max="9172" width="45" style="1" customWidth="1"/>
    <col min="9173" max="9184" width="17" style="1" customWidth="1"/>
    <col min="9185" max="9188" width="15.6640625" style="1" customWidth="1"/>
    <col min="9189" max="9189" width="45" style="1" customWidth="1"/>
    <col min="9190" max="9215" width="15.6640625" style="1" customWidth="1"/>
    <col min="9216" max="9217" width="9.33203125" style="1" customWidth="1"/>
    <col min="9218" max="9218" width="11.83203125" style="1" customWidth="1"/>
    <col min="9219" max="9220" width="9.33203125" style="1" customWidth="1"/>
    <col min="9221" max="9221" width="45" style="1" customWidth="1"/>
    <col min="9222" max="9224" width="15.6640625" style="1" customWidth="1"/>
    <col min="9225" max="9225" width="14.33203125" style="1" customWidth="1"/>
    <col min="9226" max="9226" width="13.5" style="1" customWidth="1"/>
    <col min="9227" max="9227" width="15.6640625" style="1" customWidth="1"/>
    <col min="9228" max="9228" width="14.1640625" style="1" customWidth="1"/>
    <col min="9229" max="9229" width="15.6640625" style="1" customWidth="1"/>
    <col min="9230" max="9230" width="15.5" style="1" customWidth="1"/>
    <col min="9231" max="9232" width="15.6640625" style="1" customWidth="1"/>
    <col min="9233" max="9233" width="17.5" style="1"/>
    <col min="9234" max="9235" width="11" style="1" customWidth="1"/>
    <col min="9236" max="9236" width="12.6640625" style="1" customWidth="1"/>
    <col min="9237" max="9237" width="45" style="1" customWidth="1"/>
    <col min="9238" max="9239" width="15.6640625" style="1" customWidth="1"/>
    <col min="9240" max="9240" width="13.83203125" style="1" customWidth="1"/>
    <col min="9241" max="9241" width="15.33203125" style="1" customWidth="1"/>
    <col min="9242" max="9242" width="13.83203125" style="1" customWidth="1"/>
    <col min="9243" max="9243" width="13.6640625" style="1" customWidth="1"/>
    <col min="9244" max="9244" width="16.6640625" style="1" customWidth="1"/>
    <col min="9245" max="9245" width="13" style="1" customWidth="1"/>
    <col min="9246" max="9246" width="11.83203125" style="1" customWidth="1"/>
    <col min="9247" max="9247" width="12.6640625" style="1" customWidth="1"/>
    <col min="9248" max="9248" width="13.5" style="1" customWidth="1"/>
    <col min="9249" max="9249" width="16.1640625" style="1" customWidth="1"/>
    <col min="9250" max="9251" width="9.33203125" style="1" customWidth="1"/>
    <col min="9252" max="9252" width="10.6640625" style="1" customWidth="1"/>
    <col min="9253" max="9254" width="9.33203125" style="1" customWidth="1"/>
    <col min="9255" max="9255" width="45" style="1" customWidth="1"/>
    <col min="9256" max="9267" width="17.33203125" style="1" customWidth="1"/>
    <col min="9268" max="9269" width="9.33203125" style="1" customWidth="1"/>
    <col min="9270" max="9270" width="10.83203125" style="1" customWidth="1"/>
    <col min="9271" max="9272" width="9.33203125" style="1" customWidth="1"/>
    <col min="9273" max="9273" width="45" style="1" customWidth="1"/>
    <col min="9274" max="9285" width="17.5" style="1" customWidth="1"/>
    <col min="9286" max="9286" width="9.33203125" style="1" customWidth="1"/>
    <col min="9287" max="9287" width="11.6640625" style="1" customWidth="1"/>
    <col min="9288" max="9289" width="9.33203125" style="1" customWidth="1"/>
    <col min="9290" max="9290" width="45" style="1" customWidth="1"/>
    <col min="9291" max="9295" width="15.5" style="1" customWidth="1"/>
    <col min="9296" max="9296" width="16.83203125" style="1" customWidth="1"/>
    <col min="9297" max="9302" width="15.5" style="1" customWidth="1"/>
    <col min="9303" max="9303" width="9.33203125" style="1" customWidth="1"/>
    <col min="9304" max="9304" width="12" style="1" customWidth="1"/>
    <col min="9305" max="9306" width="9.33203125" style="1" customWidth="1"/>
    <col min="9307" max="9307" width="45" style="1" customWidth="1"/>
    <col min="9308" max="9319" width="14.83203125" style="1" customWidth="1"/>
    <col min="9320" max="9320" width="9.33203125" style="1" customWidth="1"/>
    <col min="9321" max="9321" width="11" style="1" customWidth="1"/>
    <col min="9322" max="9323" width="9.33203125" style="1" customWidth="1"/>
    <col min="9324" max="9324" width="45" style="1" customWidth="1"/>
    <col min="9325" max="9336" width="14.5" style="1" customWidth="1"/>
    <col min="9337" max="9337" width="9.33203125" style="1" customWidth="1"/>
    <col min="9338" max="9338" width="11.1640625" style="1" customWidth="1"/>
    <col min="9339" max="9340" width="9.33203125" style="1" customWidth="1"/>
    <col min="9341" max="9341" width="45" style="1" customWidth="1"/>
    <col min="9342" max="9353" width="13.1640625" style="1" customWidth="1"/>
    <col min="9354" max="9354" width="9.33203125" style="1" customWidth="1"/>
    <col min="9355" max="9355" width="11" style="1" customWidth="1"/>
    <col min="9356" max="9357" width="9.33203125" style="1" customWidth="1"/>
    <col min="9358" max="9358" width="45" style="1" customWidth="1"/>
    <col min="9359" max="9371" width="13.33203125" style="1" customWidth="1"/>
    <col min="9372" max="9372" width="9.33203125" style="1" customWidth="1"/>
    <col min="9373" max="9373" width="11" style="1" customWidth="1"/>
    <col min="9374" max="9375" width="9.33203125" style="1" customWidth="1"/>
    <col min="9376" max="9376" width="45" style="1" customWidth="1"/>
    <col min="9377" max="9388" width="12.83203125" style="1" customWidth="1"/>
    <col min="9389" max="9393" width="12" style="1" customWidth="1"/>
    <col min="9394" max="9394" width="45" style="1" customWidth="1"/>
    <col min="9395" max="9395" width="16.83203125" style="1" customWidth="1"/>
    <col min="9396" max="9396" width="17" style="1" customWidth="1"/>
    <col min="9397" max="9406" width="16.83203125" style="1" customWidth="1"/>
    <col min="9407" max="9407" width="9.33203125" style="1" customWidth="1"/>
    <col min="9408" max="9408" width="11.83203125" style="1" customWidth="1"/>
    <col min="9409" max="9409" width="9.33203125" style="1" customWidth="1"/>
    <col min="9410" max="9410" width="9.5" style="1" customWidth="1"/>
    <col min="9411" max="9411" width="45" style="1" customWidth="1"/>
    <col min="9412" max="9423" width="15.6640625" style="1" customWidth="1"/>
    <col min="9424" max="9424" width="9.33203125" style="1" customWidth="1"/>
    <col min="9425" max="9425" width="12" style="1" customWidth="1"/>
    <col min="9426" max="9427" width="9.33203125" style="1" customWidth="1"/>
    <col min="9428" max="9428" width="45" style="1" customWidth="1"/>
    <col min="9429" max="9440" width="17" style="1" customWidth="1"/>
    <col min="9441" max="9444" width="15.6640625" style="1" customWidth="1"/>
    <col min="9445" max="9445" width="45" style="1" customWidth="1"/>
    <col min="9446" max="9471" width="15.6640625" style="1" customWidth="1"/>
    <col min="9472" max="9473" width="9.33203125" style="1" customWidth="1"/>
    <col min="9474" max="9474" width="11.83203125" style="1" customWidth="1"/>
    <col min="9475" max="9476" width="9.33203125" style="1" customWidth="1"/>
    <col min="9477" max="9477" width="45" style="1" customWidth="1"/>
    <col min="9478" max="9480" width="15.6640625" style="1" customWidth="1"/>
    <col min="9481" max="9481" width="14.33203125" style="1" customWidth="1"/>
    <col min="9482" max="9482" width="13.5" style="1" customWidth="1"/>
    <col min="9483" max="9483" width="15.6640625" style="1" customWidth="1"/>
    <col min="9484" max="9484" width="14.1640625" style="1" customWidth="1"/>
    <col min="9485" max="9485" width="15.6640625" style="1" customWidth="1"/>
    <col min="9486" max="9486" width="15.5" style="1" customWidth="1"/>
    <col min="9487" max="9488" width="15.6640625" style="1" customWidth="1"/>
    <col min="9489" max="9489" width="17.5" style="1"/>
    <col min="9490" max="9491" width="11" style="1" customWidth="1"/>
    <col min="9492" max="9492" width="12.6640625" style="1" customWidth="1"/>
    <col min="9493" max="9493" width="45" style="1" customWidth="1"/>
    <col min="9494" max="9495" width="15.6640625" style="1" customWidth="1"/>
    <col min="9496" max="9496" width="13.83203125" style="1" customWidth="1"/>
    <col min="9497" max="9497" width="15.33203125" style="1" customWidth="1"/>
    <col min="9498" max="9498" width="13.83203125" style="1" customWidth="1"/>
    <col min="9499" max="9499" width="13.6640625" style="1" customWidth="1"/>
    <col min="9500" max="9500" width="16.6640625" style="1" customWidth="1"/>
    <col min="9501" max="9501" width="13" style="1" customWidth="1"/>
    <col min="9502" max="9502" width="11.83203125" style="1" customWidth="1"/>
    <col min="9503" max="9503" width="12.6640625" style="1" customWidth="1"/>
    <col min="9504" max="9504" width="13.5" style="1" customWidth="1"/>
    <col min="9505" max="9505" width="16.1640625" style="1" customWidth="1"/>
    <col min="9506" max="9507" width="9.33203125" style="1" customWidth="1"/>
    <col min="9508" max="9508" width="10.6640625" style="1" customWidth="1"/>
    <col min="9509" max="9510" width="9.33203125" style="1" customWidth="1"/>
    <col min="9511" max="9511" width="45" style="1" customWidth="1"/>
    <col min="9512" max="9523" width="17.33203125" style="1" customWidth="1"/>
    <col min="9524" max="9525" width="9.33203125" style="1" customWidth="1"/>
    <col min="9526" max="9526" width="10.83203125" style="1" customWidth="1"/>
    <col min="9527" max="9528" width="9.33203125" style="1" customWidth="1"/>
    <col min="9529" max="9529" width="45" style="1" customWidth="1"/>
    <col min="9530" max="9541" width="17.5" style="1" customWidth="1"/>
    <col min="9542" max="9542" width="9.33203125" style="1" customWidth="1"/>
    <col min="9543" max="9543" width="11.6640625" style="1" customWidth="1"/>
    <col min="9544" max="9545" width="9.33203125" style="1" customWidth="1"/>
    <col min="9546" max="9546" width="45" style="1" customWidth="1"/>
    <col min="9547" max="9551" width="15.5" style="1" customWidth="1"/>
    <col min="9552" max="9552" width="16.83203125" style="1" customWidth="1"/>
    <col min="9553" max="9558" width="15.5" style="1" customWidth="1"/>
    <col min="9559" max="9559" width="9.33203125" style="1" customWidth="1"/>
    <col min="9560" max="9560" width="12" style="1" customWidth="1"/>
    <col min="9561" max="9562" width="9.33203125" style="1" customWidth="1"/>
    <col min="9563" max="9563" width="45" style="1" customWidth="1"/>
    <col min="9564" max="9575" width="14.83203125" style="1" customWidth="1"/>
    <col min="9576" max="9576" width="9.33203125" style="1" customWidth="1"/>
    <col min="9577" max="9577" width="11" style="1" customWidth="1"/>
    <col min="9578" max="9579" width="9.33203125" style="1" customWidth="1"/>
    <col min="9580" max="9580" width="45" style="1" customWidth="1"/>
    <col min="9581" max="9592" width="14.5" style="1" customWidth="1"/>
    <col min="9593" max="9593" width="9.33203125" style="1" customWidth="1"/>
    <col min="9594" max="9594" width="11.1640625" style="1" customWidth="1"/>
    <col min="9595" max="9596" width="9.33203125" style="1" customWidth="1"/>
    <col min="9597" max="9597" width="45" style="1" customWidth="1"/>
    <col min="9598" max="9609" width="13.1640625" style="1" customWidth="1"/>
    <col min="9610" max="9610" width="9.33203125" style="1" customWidth="1"/>
    <col min="9611" max="9611" width="11" style="1" customWidth="1"/>
    <col min="9612" max="9613" width="9.33203125" style="1" customWidth="1"/>
    <col min="9614" max="9614" width="45" style="1" customWidth="1"/>
    <col min="9615" max="9627" width="13.33203125" style="1" customWidth="1"/>
    <col min="9628" max="9628" width="9.33203125" style="1" customWidth="1"/>
    <col min="9629" max="9629" width="11" style="1" customWidth="1"/>
    <col min="9630" max="9631" width="9.33203125" style="1" customWidth="1"/>
    <col min="9632" max="9632" width="45" style="1" customWidth="1"/>
    <col min="9633" max="9644" width="12.83203125" style="1" customWidth="1"/>
    <col min="9645" max="9649" width="12" style="1" customWidth="1"/>
    <col min="9650" max="9650" width="45" style="1" customWidth="1"/>
    <col min="9651" max="9651" width="16.83203125" style="1" customWidth="1"/>
    <col min="9652" max="9652" width="17" style="1" customWidth="1"/>
    <col min="9653" max="9662" width="16.83203125" style="1" customWidth="1"/>
    <col min="9663" max="9663" width="9.33203125" style="1" customWidth="1"/>
    <col min="9664" max="9664" width="11.83203125" style="1" customWidth="1"/>
    <col min="9665" max="9665" width="9.33203125" style="1" customWidth="1"/>
    <col min="9666" max="9666" width="9.5" style="1" customWidth="1"/>
    <col min="9667" max="9667" width="45" style="1" customWidth="1"/>
    <col min="9668" max="9679" width="15.6640625" style="1" customWidth="1"/>
    <col min="9680" max="9680" width="9.33203125" style="1" customWidth="1"/>
    <col min="9681" max="9681" width="12" style="1" customWidth="1"/>
    <col min="9682" max="9683" width="9.33203125" style="1" customWidth="1"/>
    <col min="9684" max="9684" width="45" style="1" customWidth="1"/>
    <col min="9685" max="9696" width="17" style="1" customWidth="1"/>
    <col min="9697" max="9700" width="15.6640625" style="1" customWidth="1"/>
    <col min="9701" max="9701" width="45" style="1" customWidth="1"/>
    <col min="9702" max="9727" width="15.6640625" style="1" customWidth="1"/>
    <col min="9728" max="9729" width="9.33203125" style="1" customWidth="1"/>
    <col min="9730" max="9730" width="11.83203125" style="1" customWidth="1"/>
    <col min="9731" max="9732" width="9.33203125" style="1" customWidth="1"/>
    <col min="9733" max="9733" width="45" style="1" customWidth="1"/>
    <col min="9734" max="9736" width="15.6640625" style="1" customWidth="1"/>
    <col min="9737" max="9737" width="14.33203125" style="1" customWidth="1"/>
    <col min="9738" max="9738" width="13.5" style="1" customWidth="1"/>
    <col min="9739" max="9739" width="15.6640625" style="1" customWidth="1"/>
    <col min="9740" max="9740" width="14.1640625" style="1" customWidth="1"/>
    <col min="9741" max="9741" width="15.6640625" style="1" customWidth="1"/>
    <col min="9742" max="9742" width="15.5" style="1" customWidth="1"/>
    <col min="9743" max="9744" width="15.6640625" style="1" customWidth="1"/>
    <col min="9745" max="9745" width="17.5" style="1"/>
    <col min="9746" max="9747" width="11" style="1" customWidth="1"/>
    <col min="9748" max="9748" width="12.6640625" style="1" customWidth="1"/>
    <col min="9749" max="9749" width="45" style="1" customWidth="1"/>
    <col min="9750" max="9751" width="15.6640625" style="1" customWidth="1"/>
    <col min="9752" max="9752" width="13.83203125" style="1" customWidth="1"/>
    <col min="9753" max="9753" width="15.33203125" style="1" customWidth="1"/>
    <col min="9754" max="9754" width="13.83203125" style="1" customWidth="1"/>
    <col min="9755" max="9755" width="13.6640625" style="1" customWidth="1"/>
    <col min="9756" max="9756" width="16.6640625" style="1" customWidth="1"/>
    <col min="9757" max="9757" width="13" style="1" customWidth="1"/>
    <col min="9758" max="9758" width="11.83203125" style="1" customWidth="1"/>
    <col min="9759" max="9759" width="12.6640625" style="1" customWidth="1"/>
    <col min="9760" max="9760" width="13.5" style="1" customWidth="1"/>
    <col min="9761" max="9761" width="16.1640625" style="1" customWidth="1"/>
    <col min="9762" max="9763" width="9.33203125" style="1" customWidth="1"/>
    <col min="9764" max="9764" width="10.6640625" style="1" customWidth="1"/>
    <col min="9765" max="9766" width="9.33203125" style="1" customWidth="1"/>
    <col min="9767" max="9767" width="45" style="1" customWidth="1"/>
    <col min="9768" max="9779" width="17.33203125" style="1" customWidth="1"/>
    <col min="9780" max="9781" width="9.33203125" style="1" customWidth="1"/>
    <col min="9782" max="9782" width="10.83203125" style="1" customWidth="1"/>
    <col min="9783" max="9784" width="9.33203125" style="1" customWidth="1"/>
    <col min="9785" max="9785" width="45" style="1" customWidth="1"/>
    <col min="9786" max="9797" width="17.5" style="1" customWidth="1"/>
    <col min="9798" max="9798" width="9.33203125" style="1" customWidth="1"/>
    <col min="9799" max="9799" width="11.6640625" style="1" customWidth="1"/>
    <col min="9800" max="9801" width="9.33203125" style="1" customWidth="1"/>
    <col min="9802" max="9802" width="45" style="1" customWidth="1"/>
    <col min="9803" max="9807" width="15.5" style="1" customWidth="1"/>
    <col min="9808" max="9808" width="16.83203125" style="1" customWidth="1"/>
    <col min="9809" max="9814" width="15.5" style="1" customWidth="1"/>
    <col min="9815" max="9815" width="9.33203125" style="1" customWidth="1"/>
    <col min="9816" max="9816" width="12" style="1" customWidth="1"/>
    <col min="9817" max="9818" width="9.33203125" style="1" customWidth="1"/>
    <col min="9819" max="9819" width="45" style="1" customWidth="1"/>
    <col min="9820" max="9831" width="14.83203125" style="1" customWidth="1"/>
    <col min="9832" max="9832" width="9.33203125" style="1" customWidth="1"/>
    <col min="9833" max="9833" width="11" style="1" customWidth="1"/>
    <col min="9834" max="9835" width="9.33203125" style="1" customWidth="1"/>
    <col min="9836" max="9836" width="45" style="1" customWidth="1"/>
    <col min="9837" max="9848" width="14.5" style="1" customWidth="1"/>
    <col min="9849" max="9849" width="9.33203125" style="1" customWidth="1"/>
    <col min="9850" max="9850" width="11.1640625" style="1" customWidth="1"/>
    <col min="9851" max="9852" width="9.33203125" style="1" customWidth="1"/>
    <col min="9853" max="9853" width="45" style="1" customWidth="1"/>
    <col min="9854" max="9865" width="13.1640625" style="1" customWidth="1"/>
    <col min="9866" max="9866" width="9.33203125" style="1" customWidth="1"/>
    <col min="9867" max="9867" width="11" style="1" customWidth="1"/>
    <col min="9868" max="9869" width="9.33203125" style="1" customWidth="1"/>
    <col min="9870" max="9870" width="45" style="1" customWidth="1"/>
    <col min="9871" max="9883" width="13.33203125" style="1" customWidth="1"/>
    <col min="9884" max="9884" width="9.33203125" style="1" customWidth="1"/>
    <col min="9885" max="9885" width="11" style="1" customWidth="1"/>
    <col min="9886" max="9887" width="9.33203125" style="1" customWidth="1"/>
    <col min="9888" max="9888" width="45" style="1" customWidth="1"/>
    <col min="9889" max="9900" width="12.83203125" style="1" customWidth="1"/>
    <col min="9901" max="9905" width="12" style="1" customWidth="1"/>
    <col min="9906" max="9906" width="45" style="1" customWidth="1"/>
    <col min="9907" max="9907" width="16.83203125" style="1" customWidth="1"/>
    <col min="9908" max="9908" width="17" style="1" customWidth="1"/>
    <col min="9909" max="9918" width="16.83203125" style="1" customWidth="1"/>
    <col min="9919" max="9919" width="9.33203125" style="1" customWidth="1"/>
    <col min="9920" max="9920" width="11.83203125" style="1" customWidth="1"/>
    <col min="9921" max="9921" width="9.33203125" style="1" customWidth="1"/>
    <col min="9922" max="9922" width="9.5" style="1" customWidth="1"/>
    <col min="9923" max="9923" width="45" style="1" customWidth="1"/>
    <col min="9924" max="9935" width="15.6640625" style="1" customWidth="1"/>
    <col min="9936" max="9936" width="9.33203125" style="1" customWidth="1"/>
    <col min="9937" max="9937" width="12" style="1" customWidth="1"/>
    <col min="9938" max="9939" width="9.33203125" style="1" customWidth="1"/>
    <col min="9940" max="9940" width="45" style="1" customWidth="1"/>
    <col min="9941" max="9952" width="17" style="1" customWidth="1"/>
    <col min="9953" max="9956" width="15.6640625" style="1" customWidth="1"/>
    <col min="9957" max="9957" width="45" style="1" customWidth="1"/>
    <col min="9958" max="9983" width="15.6640625" style="1" customWidth="1"/>
    <col min="9984" max="9985" width="9.33203125" style="1" customWidth="1"/>
    <col min="9986" max="9986" width="11.83203125" style="1" customWidth="1"/>
    <col min="9987" max="9988" width="9.33203125" style="1" customWidth="1"/>
    <col min="9989" max="9989" width="45" style="1" customWidth="1"/>
    <col min="9990" max="9992" width="15.6640625" style="1" customWidth="1"/>
    <col min="9993" max="9993" width="14.33203125" style="1" customWidth="1"/>
    <col min="9994" max="9994" width="13.5" style="1" customWidth="1"/>
    <col min="9995" max="9995" width="15.6640625" style="1" customWidth="1"/>
    <col min="9996" max="9996" width="14.1640625" style="1" customWidth="1"/>
    <col min="9997" max="9997" width="15.6640625" style="1" customWidth="1"/>
    <col min="9998" max="9998" width="15.5" style="1" customWidth="1"/>
    <col min="9999" max="10000" width="15.6640625" style="1" customWidth="1"/>
    <col min="10001" max="10001" width="17.5" style="1"/>
    <col min="10002" max="10003" width="11" style="1" customWidth="1"/>
    <col min="10004" max="10004" width="12.6640625" style="1" customWidth="1"/>
    <col min="10005" max="10005" width="45" style="1" customWidth="1"/>
    <col min="10006" max="10007" width="15.6640625" style="1" customWidth="1"/>
    <col min="10008" max="10008" width="13.83203125" style="1" customWidth="1"/>
    <col min="10009" max="10009" width="15.33203125" style="1" customWidth="1"/>
    <col min="10010" max="10010" width="13.83203125" style="1" customWidth="1"/>
    <col min="10011" max="10011" width="13.6640625" style="1" customWidth="1"/>
    <col min="10012" max="10012" width="16.6640625" style="1" customWidth="1"/>
    <col min="10013" max="10013" width="13" style="1" customWidth="1"/>
    <col min="10014" max="10014" width="11.83203125" style="1" customWidth="1"/>
    <col min="10015" max="10015" width="12.6640625" style="1" customWidth="1"/>
    <col min="10016" max="10016" width="13.5" style="1" customWidth="1"/>
    <col min="10017" max="10017" width="16.1640625" style="1" customWidth="1"/>
    <col min="10018" max="10019" width="9.33203125" style="1" customWidth="1"/>
    <col min="10020" max="10020" width="10.6640625" style="1" customWidth="1"/>
    <col min="10021" max="10022" width="9.33203125" style="1" customWidth="1"/>
    <col min="10023" max="10023" width="45" style="1" customWidth="1"/>
    <col min="10024" max="10035" width="17.33203125" style="1" customWidth="1"/>
    <col min="10036" max="10037" width="9.33203125" style="1" customWidth="1"/>
    <col min="10038" max="10038" width="10.83203125" style="1" customWidth="1"/>
    <col min="10039" max="10040" width="9.33203125" style="1" customWidth="1"/>
    <col min="10041" max="10041" width="45" style="1" customWidth="1"/>
    <col min="10042" max="10053" width="17.5" style="1" customWidth="1"/>
    <col min="10054" max="10054" width="9.33203125" style="1" customWidth="1"/>
    <col min="10055" max="10055" width="11.6640625" style="1" customWidth="1"/>
    <col min="10056" max="10057" width="9.33203125" style="1" customWidth="1"/>
    <col min="10058" max="10058" width="45" style="1" customWidth="1"/>
    <col min="10059" max="10063" width="15.5" style="1" customWidth="1"/>
    <col min="10064" max="10064" width="16.83203125" style="1" customWidth="1"/>
    <col min="10065" max="10070" width="15.5" style="1" customWidth="1"/>
    <col min="10071" max="10071" width="9.33203125" style="1" customWidth="1"/>
    <col min="10072" max="10072" width="12" style="1" customWidth="1"/>
    <col min="10073" max="10074" width="9.33203125" style="1" customWidth="1"/>
    <col min="10075" max="10075" width="45" style="1" customWidth="1"/>
    <col min="10076" max="10087" width="14.83203125" style="1" customWidth="1"/>
    <col min="10088" max="10088" width="9.33203125" style="1" customWidth="1"/>
    <col min="10089" max="10089" width="11" style="1" customWidth="1"/>
    <col min="10090" max="10091" width="9.33203125" style="1" customWidth="1"/>
    <col min="10092" max="10092" width="45" style="1" customWidth="1"/>
    <col min="10093" max="10104" width="14.5" style="1" customWidth="1"/>
    <col min="10105" max="10105" width="9.33203125" style="1" customWidth="1"/>
    <col min="10106" max="10106" width="11.1640625" style="1" customWidth="1"/>
    <col min="10107" max="10108" width="9.33203125" style="1" customWidth="1"/>
    <col min="10109" max="10109" width="45" style="1" customWidth="1"/>
    <col min="10110" max="10121" width="13.1640625" style="1" customWidth="1"/>
    <col min="10122" max="10122" width="9.33203125" style="1" customWidth="1"/>
    <col min="10123" max="10123" width="11" style="1" customWidth="1"/>
    <col min="10124" max="10125" width="9.33203125" style="1" customWidth="1"/>
    <col min="10126" max="10126" width="45" style="1" customWidth="1"/>
    <col min="10127" max="10139" width="13.33203125" style="1" customWidth="1"/>
    <col min="10140" max="10140" width="9.33203125" style="1" customWidth="1"/>
    <col min="10141" max="10141" width="11" style="1" customWidth="1"/>
    <col min="10142" max="10143" width="9.33203125" style="1" customWidth="1"/>
    <col min="10144" max="10144" width="45" style="1" customWidth="1"/>
    <col min="10145" max="10156" width="12.83203125" style="1" customWidth="1"/>
    <col min="10157" max="10161" width="12" style="1" customWidth="1"/>
    <col min="10162" max="10162" width="45" style="1" customWidth="1"/>
    <col min="10163" max="10163" width="16.83203125" style="1" customWidth="1"/>
    <col min="10164" max="10164" width="17" style="1" customWidth="1"/>
    <col min="10165" max="10174" width="16.83203125" style="1" customWidth="1"/>
    <col min="10175" max="10175" width="9.33203125" style="1" customWidth="1"/>
    <col min="10176" max="10176" width="11.83203125" style="1" customWidth="1"/>
    <col min="10177" max="10177" width="9.33203125" style="1" customWidth="1"/>
    <col min="10178" max="10178" width="9.5" style="1" customWidth="1"/>
    <col min="10179" max="10179" width="45" style="1" customWidth="1"/>
    <col min="10180" max="10191" width="15.6640625" style="1" customWidth="1"/>
    <col min="10192" max="10192" width="9.33203125" style="1" customWidth="1"/>
    <col min="10193" max="10193" width="12" style="1" customWidth="1"/>
    <col min="10194" max="10195" width="9.33203125" style="1" customWidth="1"/>
    <col min="10196" max="10196" width="45" style="1" customWidth="1"/>
    <col min="10197" max="10208" width="17" style="1" customWidth="1"/>
    <col min="10209" max="10212" width="15.6640625" style="1" customWidth="1"/>
    <col min="10213" max="10213" width="45" style="1" customWidth="1"/>
    <col min="10214" max="10239" width="15.6640625" style="1" customWidth="1"/>
    <col min="10240" max="10241" width="9.33203125" style="1" customWidth="1"/>
    <col min="10242" max="10242" width="11.83203125" style="1" customWidth="1"/>
    <col min="10243" max="10244" width="9.33203125" style="1" customWidth="1"/>
    <col min="10245" max="10245" width="45" style="1" customWidth="1"/>
    <col min="10246" max="10248" width="15.6640625" style="1" customWidth="1"/>
    <col min="10249" max="10249" width="14.33203125" style="1" customWidth="1"/>
    <col min="10250" max="10250" width="13.5" style="1" customWidth="1"/>
    <col min="10251" max="10251" width="15.6640625" style="1" customWidth="1"/>
    <col min="10252" max="10252" width="14.1640625" style="1" customWidth="1"/>
    <col min="10253" max="10253" width="15.6640625" style="1" customWidth="1"/>
    <col min="10254" max="10254" width="15.5" style="1" customWidth="1"/>
    <col min="10255" max="10256" width="15.6640625" style="1" customWidth="1"/>
    <col min="10257" max="10257" width="17.5" style="1"/>
    <col min="10258" max="10259" width="11" style="1" customWidth="1"/>
    <col min="10260" max="10260" width="12.6640625" style="1" customWidth="1"/>
    <col min="10261" max="10261" width="45" style="1" customWidth="1"/>
    <col min="10262" max="10263" width="15.6640625" style="1" customWidth="1"/>
    <col min="10264" max="10264" width="13.83203125" style="1" customWidth="1"/>
    <col min="10265" max="10265" width="15.33203125" style="1" customWidth="1"/>
    <col min="10266" max="10266" width="13.83203125" style="1" customWidth="1"/>
    <col min="10267" max="10267" width="13.6640625" style="1" customWidth="1"/>
    <col min="10268" max="10268" width="16.6640625" style="1" customWidth="1"/>
    <col min="10269" max="10269" width="13" style="1" customWidth="1"/>
    <col min="10270" max="10270" width="11.83203125" style="1" customWidth="1"/>
    <col min="10271" max="10271" width="12.6640625" style="1" customWidth="1"/>
    <col min="10272" max="10272" width="13.5" style="1" customWidth="1"/>
    <col min="10273" max="10273" width="16.1640625" style="1" customWidth="1"/>
    <col min="10274" max="10275" width="9.33203125" style="1" customWidth="1"/>
    <col min="10276" max="10276" width="10.6640625" style="1" customWidth="1"/>
    <col min="10277" max="10278" width="9.33203125" style="1" customWidth="1"/>
    <col min="10279" max="10279" width="45" style="1" customWidth="1"/>
    <col min="10280" max="10291" width="17.33203125" style="1" customWidth="1"/>
    <col min="10292" max="10293" width="9.33203125" style="1" customWidth="1"/>
    <col min="10294" max="10294" width="10.83203125" style="1" customWidth="1"/>
    <col min="10295" max="10296" width="9.33203125" style="1" customWidth="1"/>
    <col min="10297" max="10297" width="45" style="1" customWidth="1"/>
    <col min="10298" max="10309" width="17.5" style="1" customWidth="1"/>
    <col min="10310" max="10310" width="9.33203125" style="1" customWidth="1"/>
    <col min="10311" max="10311" width="11.6640625" style="1" customWidth="1"/>
    <col min="10312" max="10313" width="9.33203125" style="1" customWidth="1"/>
    <col min="10314" max="10314" width="45" style="1" customWidth="1"/>
    <col min="10315" max="10319" width="15.5" style="1" customWidth="1"/>
    <col min="10320" max="10320" width="16.83203125" style="1" customWidth="1"/>
    <col min="10321" max="10326" width="15.5" style="1" customWidth="1"/>
    <col min="10327" max="10327" width="9.33203125" style="1" customWidth="1"/>
    <col min="10328" max="10328" width="12" style="1" customWidth="1"/>
    <col min="10329" max="10330" width="9.33203125" style="1" customWidth="1"/>
    <col min="10331" max="10331" width="45" style="1" customWidth="1"/>
    <col min="10332" max="10343" width="14.83203125" style="1" customWidth="1"/>
    <col min="10344" max="10344" width="9.33203125" style="1" customWidth="1"/>
    <col min="10345" max="10345" width="11" style="1" customWidth="1"/>
    <col min="10346" max="10347" width="9.33203125" style="1" customWidth="1"/>
    <col min="10348" max="10348" width="45" style="1" customWidth="1"/>
    <col min="10349" max="10360" width="14.5" style="1" customWidth="1"/>
    <col min="10361" max="10361" width="9.33203125" style="1" customWidth="1"/>
    <col min="10362" max="10362" width="11.1640625" style="1" customWidth="1"/>
    <col min="10363" max="10364" width="9.33203125" style="1" customWidth="1"/>
    <col min="10365" max="10365" width="45" style="1" customWidth="1"/>
    <col min="10366" max="10377" width="13.1640625" style="1" customWidth="1"/>
    <col min="10378" max="10378" width="9.33203125" style="1" customWidth="1"/>
    <col min="10379" max="10379" width="11" style="1" customWidth="1"/>
    <col min="10380" max="10381" width="9.33203125" style="1" customWidth="1"/>
    <col min="10382" max="10382" width="45" style="1" customWidth="1"/>
    <col min="10383" max="10395" width="13.33203125" style="1" customWidth="1"/>
    <col min="10396" max="10396" width="9.33203125" style="1" customWidth="1"/>
    <col min="10397" max="10397" width="11" style="1" customWidth="1"/>
    <col min="10398" max="10399" width="9.33203125" style="1" customWidth="1"/>
    <col min="10400" max="10400" width="45" style="1" customWidth="1"/>
    <col min="10401" max="10412" width="12.83203125" style="1" customWidth="1"/>
    <col min="10413" max="10417" width="12" style="1" customWidth="1"/>
    <col min="10418" max="10418" width="45" style="1" customWidth="1"/>
    <col min="10419" max="10419" width="16.83203125" style="1" customWidth="1"/>
    <col min="10420" max="10420" width="17" style="1" customWidth="1"/>
    <col min="10421" max="10430" width="16.83203125" style="1" customWidth="1"/>
    <col min="10431" max="10431" width="9.33203125" style="1" customWidth="1"/>
    <col min="10432" max="10432" width="11.83203125" style="1" customWidth="1"/>
    <col min="10433" max="10433" width="9.33203125" style="1" customWidth="1"/>
    <col min="10434" max="10434" width="9.5" style="1" customWidth="1"/>
    <col min="10435" max="10435" width="45" style="1" customWidth="1"/>
    <col min="10436" max="10447" width="15.6640625" style="1" customWidth="1"/>
    <col min="10448" max="10448" width="9.33203125" style="1" customWidth="1"/>
    <col min="10449" max="10449" width="12" style="1" customWidth="1"/>
    <col min="10450" max="10451" width="9.33203125" style="1" customWidth="1"/>
    <col min="10452" max="10452" width="45" style="1" customWidth="1"/>
    <col min="10453" max="10464" width="17" style="1" customWidth="1"/>
    <col min="10465" max="10468" width="15.6640625" style="1" customWidth="1"/>
    <col min="10469" max="10469" width="45" style="1" customWidth="1"/>
    <col min="10470" max="10495" width="15.6640625" style="1" customWidth="1"/>
    <col min="10496" max="10497" width="9.33203125" style="1" customWidth="1"/>
    <col min="10498" max="10498" width="11.83203125" style="1" customWidth="1"/>
    <col min="10499" max="10500" width="9.33203125" style="1" customWidth="1"/>
    <col min="10501" max="10501" width="45" style="1" customWidth="1"/>
    <col min="10502" max="10504" width="15.6640625" style="1" customWidth="1"/>
    <col min="10505" max="10505" width="14.33203125" style="1" customWidth="1"/>
    <col min="10506" max="10506" width="13.5" style="1" customWidth="1"/>
    <col min="10507" max="10507" width="15.6640625" style="1" customWidth="1"/>
    <col min="10508" max="10508" width="14.1640625" style="1" customWidth="1"/>
    <col min="10509" max="10509" width="15.6640625" style="1" customWidth="1"/>
    <col min="10510" max="10510" width="15.5" style="1" customWidth="1"/>
    <col min="10511" max="10512" width="15.6640625" style="1" customWidth="1"/>
    <col min="10513" max="10513" width="17.5" style="1"/>
    <col min="10514" max="10515" width="11" style="1" customWidth="1"/>
    <col min="10516" max="10516" width="12.6640625" style="1" customWidth="1"/>
    <col min="10517" max="10517" width="45" style="1" customWidth="1"/>
    <col min="10518" max="10519" width="15.6640625" style="1" customWidth="1"/>
    <col min="10520" max="10520" width="13.83203125" style="1" customWidth="1"/>
    <col min="10521" max="10521" width="15.33203125" style="1" customWidth="1"/>
    <col min="10522" max="10522" width="13.83203125" style="1" customWidth="1"/>
    <col min="10523" max="10523" width="13.6640625" style="1" customWidth="1"/>
    <col min="10524" max="10524" width="16.6640625" style="1" customWidth="1"/>
    <col min="10525" max="10525" width="13" style="1" customWidth="1"/>
    <col min="10526" max="10526" width="11.83203125" style="1" customWidth="1"/>
    <col min="10527" max="10527" width="12.6640625" style="1" customWidth="1"/>
    <col min="10528" max="10528" width="13.5" style="1" customWidth="1"/>
    <col min="10529" max="10529" width="16.1640625" style="1" customWidth="1"/>
    <col min="10530" max="10531" width="9.33203125" style="1" customWidth="1"/>
    <col min="10532" max="10532" width="10.6640625" style="1" customWidth="1"/>
    <col min="10533" max="10534" width="9.33203125" style="1" customWidth="1"/>
    <col min="10535" max="10535" width="45" style="1" customWidth="1"/>
    <col min="10536" max="10547" width="17.33203125" style="1" customWidth="1"/>
    <col min="10548" max="10549" width="9.33203125" style="1" customWidth="1"/>
    <col min="10550" max="10550" width="10.83203125" style="1" customWidth="1"/>
    <col min="10551" max="10552" width="9.33203125" style="1" customWidth="1"/>
    <col min="10553" max="10553" width="45" style="1" customWidth="1"/>
    <col min="10554" max="10565" width="17.5" style="1" customWidth="1"/>
    <col min="10566" max="10566" width="9.33203125" style="1" customWidth="1"/>
    <col min="10567" max="10567" width="11.6640625" style="1" customWidth="1"/>
    <col min="10568" max="10569" width="9.33203125" style="1" customWidth="1"/>
    <col min="10570" max="10570" width="45" style="1" customWidth="1"/>
    <col min="10571" max="10575" width="15.5" style="1" customWidth="1"/>
    <col min="10576" max="10576" width="16.83203125" style="1" customWidth="1"/>
    <col min="10577" max="10582" width="15.5" style="1" customWidth="1"/>
    <col min="10583" max="10583" width="9.33203125" style="1" customWidth="1"/>
    <col min="10584" max="10584" width="12" style="1" customWidth="1"/>
    <col min="10585" max="10586" width="9.33203125" style="1" customWidth="1"/>
    <col min="10587" max="10587" width="45" style="1" customWidth="1"/>
    <col min="10588" max="10599" width="14.83203125" style="1" customWidth="1"/>
    <col min="10600" max="10600" width="9.33203125" style="1" customWidth="1"/>
    <col min="10601" max="10601" width="11" style="1" customWidth="1"/>
    <col min="10602" max="10603" width="9.33203125" style="1" customWidth="1"/>
    <col min="10604" max="10604" width="45" style="1" customWidth="1"/>
    <col min="10605" max="10616" width="14.5" style="1" customWidth="1"/>
    <col min="10617" max="10617" width="9.33203125" style="1" customWidth="1"/>
    <col min="10618" max="10618" width="11.1640625" style="1" customWidth="1"/>
    <col min="10619" max="10620" width="9.33203125" style="1" customWidth="1"/>
    <col min="10621" max="10621" width="45" style="1" customWidth="1"/>
    <col min="10622" max="10633" width="13.1640625" style="1" customWidth="1"/>
    <col min="10634" max="10634" width="9.33203125" style="1" customWidth="1"/>
    <col min="10635" max="10635" width="11" style="1" customWidth="1"/>
    <col min="10636" max="10637" width="9.33203125" style="1" customWidth="1"/>
    <col min="10638" max="10638" width="45" style="1" customWidth="1"/>
    <col min="10639" max="10651" width="13.33203125" style="1" customWidth="1"/>
    <col min="10652" max="10652" width="9.33203125" style="1" customWidth="1"/>
    <col min="10653" max="10653" width="11" style="1" customWidth="1"/>
    <col min="10654" max="10655" width="9.33203125" style="1" customWidth="1"/>
    <col min="10656" max="10656" width="45" style="1" customWidth="1"/>
    <col min="10657" max="10668" width="12.83203125" style="1" customWidth="1"/>
    <col min="10669" max="10673" width="12" style="1" customWidth="1"/>
    <col min="10674" max="10674" width="45" style="1" customWidth="1"/>
    <col min="10675" max="10675" width="16.83203125" style="1" customWidth="1"/>
    <col min="10676" max="10676" width="17" style="1" customWidth="1"/>
    <col min="10677" max="10686" width="16.83203125" style="1" customWidth="1"/>
    <col min="10687" max="10687" width="9.33203125" style="1" customWidth="1"/>
    <col min="10688" max="10688" width="11.83203125" style="1" customWidth="1"/>
    <col min="10689" max="10689" width="9.33203125" style="1" customWidth="1"/>
    <col min="10690" max="10690" width="9.5" style="1" customWidth="1"/>
    <col min="10691" max="10691" width="45" style="1" customWidth="1"/>
    <col min="10692" max="10703" width="15.6640625" style="1" customWidth="1"/>
    <col min="10704" max="10704" width="9.33203125" style="1" customWidth="1"/>
    <col min="10705" max="10705" width="12" style="1" customWidth="1"/>
    <col min="10706" max="10707" width="9.33203125" style="1" customWidth="1"/>
    <col min="10708" max="10708" width="45" style="1" customWidth="1"/>
    <col min="10709" max="10720" width="17" style="1" customWidth="1"/>
    <col min="10721" max="10724" width="15.6640625" style="1" customWidth="1"/>
    <col min="10725" max="10725" width="45" style="1" customWidth="1"/>
    <col min="10726" max="10751" width="15.6640625" style="1" customWidth="1"/>
    <col min="10752" max="10753" width="9.33203125" style="1" customWidth="1"/>
    <col min="10754" max="10754" width="11.83203125" style="1" customWidth="1"/>
    <col min="10755" max="10756" width="9.33203125" style="1" customWidth="1"/>
    <col min="10757" max="10757" width="45" style="1" customWidth="1"/>
    <col min="10758" max="10760" width="15.6640625" style="1" customWidth="1"/>
    <col min="10761" max="10761" width="14.33203125" style="1" customWidth="1"/>
    <col min="10762" max="10762" width="13.5" style="1" customWidth="1"/>
    <col min="10763" max="10763" width="15.6640625" style="1" customWidth="1"/>
    <col min="10764" max="10764" width="14.1640625" style="1" customWidth="1"/>
    <col min="10765" max="10765" width="15.6640625" style="1" customWidth="1"/>
    <col min="10766" max="10766" width="15.5" style="1" customWidth="1"/>
    <col min="10767" max="10768" width="15.6640625" style="1" customWidth="1"/>
    <col min="10769" max="10769" width="17.5" style="1"/>
    <col min="10770" max="10771" width="11" style="1" customWidth="1"/>
    <col min="10772" max="10772" width="12.6640625" style="1" customWidth="1"/>
    <col min="10773" max="10773" width="45" style="1" customWidth="1"/>
    <col min="10774" max="10775" width="15.6640625" style="1" customWidth="1"/>
    <col min="10776" max="10776" width="13.83203125" style="1" customWidth="1"/>
    <col min="10777" max="10777" width="15.33203125" style="1" customWidth="1"/>
    <col min="10778" max="10778" width="13.83203125" style="1" customWidth="1"/>
    <col min="10779" max="10779" width="13.6640625" style="1" customWidth="1"/>
    <col min="10780" max="10780" width="16.6640625" style="1" customWidth="1"/>
    <col min="10781" max="10781" width="13" style="1" customWidth="1"/>
    <col min="10782" max="10782" width="11.83203125" style="1" customWidth="1"/>
    <col min="10783" max="10783" width="12.6640625" style="1" customWidth="1"/>
    <col min="10784" max="10784" width="13.5" style="1" customWidth="1"/>
    <col min="10785" max="10785" width="16.1640625" style="1" customWidth="1"/>
    <col min="10786" max="10787" width="9.33203125" style="1" customWidth="1"/>
    <col min="10788" max="10788" width="10.6640625" style="1" customWidth="1"/>
    <col min="10789" max="10790" width="9.33203125" style="1" customWidth="1"/>
    <col min="10791" max="10791" width="45" style="1" customWidth="1"/>
    <col min="10792" max="10803" width="17.33203125" style="1" customWidth="1"/>
    <col min="10804" max="10805" width="9.33203125" style="1" customWidth="1"/>
    <col min="10806" max="10806" width="10.83203125" style="1" customWidth="1"/>
    <col min="10807" max="10808" width="9.33203125" style="1" customWidth="1"/>
    <col min="10809" max="10809" width="45" style="1" customWidth="1"/>
    <col min="10810" max="10821" width="17.5" style="1" customWidth="1"/>
    <col min="10822" max="10822" width="9.33203125" style="1" customWidth="1"/>
    <col min="10823" max="10823" width="11.6640625" style="1" customWidth="1"/>
    <col min="10824" max="10825" width="9.33203125" style="1" customWidth="1"/>
    <col min="10826" max="10826" width="45" style="1" customWidth="1"/>
    <col min="10827" max="10831" width="15.5" style="1" customWidth="1"/>
    <col min="10832" max="10832" width="16.83203125" style="1" customWidth="1"/>
    <col min="10833" max="10838" width="15.5" style="1" customWidth="1"/>
    <col min="10839" max="10839" width="9.33203125" style="1" customWidth="1"/>
    <col min="10840" max="10840" width="12" style="1" customWidth="1"/>
    <col min="10841" max="10842" width="9.33203125" style="1" customWidth="1"/>
    <col min="10843" max="10843" width="45" style="1" customWidth="1"/>
    <col min="10844" max="10855" width="14.83203125" style="1" customWidth="1"/>
    <col min="10856" max="10856" width="9.33203125" style="1" customWidth="1"/>
    <col min="10857" max="10857" width="11" style="1" customWidth="1"/>
    <col min="10858" max="10859" width="9.33203125" style="1" customWidth="1"/>
    <col min="10860" max="10860" width="45" style="1" customWidth="1"/>
    <col min="10861" max="10872" width="14.5" style="1" customWidth="1"/>
    <col min="10873" max="10873" width="9.33203125" style="1" customWidth="1"/>
    <col min="10874" max="10874" width="11.1640625" style="1" customWidth="1"/>
    <col min="10875" max="10876" width="9.33203125" style="1" customWidth="1"/>
    <col min="10877" max="10877" width="45" style="1" customWidth="1"/>
    <col min="10878" max="10889" width="13.1640625" style="1" customWidth="1"/>
    <col min="10890" max="10890" width="9.33203125" style="1" customWidth="1"/>
    <col min="10891" max="10891" width="11" style="1" customWidth="1"/>
    <col min="10892" max="10893" width="9.33203125" style="1" customWidth="1"/>
    <col min="10894" max="10894" width="45" style="1" customWidth="1"/>
    <col min="10895" max="10907" width="13.33203125" style="1" customWidth="1"/>
    <col min="10908" max="10908" width="9.33203125" style="1" customWidth="1"/>
    <col min="10909" max="10909" width="11" style="1" customWidth="1"/>
    <col min="10910" max="10911" width="9.33203125" style="1" customWidth="1"/>
    <col min="10912" max="10912" width="45" style="1" customWidth="1"/>
    <col min="10913" max="10924" width="12.83203125" style="1" customWidth="1"/>
    <col min="10925" max="10929" width="12" style="1" customWidth="1"/>
    <col min="10930" max="10930" width="45" style="1" customWidth="1"/>
    <col min="10931" max="10931" width="16.83203125" style="1" customWidth="1"/>
    <col min="10932" max="10932" width="17" style="1" customWidth="1"/>
    <col min="10933" max="10942" width="16.83203125" style="1" customWidth="1"/>
    <col min="10943" max="10943" width="9.33203125" style="1" customWidth="1"/>
    <col min="10944" max="10944" width="11.83203125" style="1" customWidth="1"/>
    <col min="10945" max="10945" width="9.33203125" style="1" customWidth="1"/>
    <col min="10946" max="10946" width="9.5" style="1" customWidth="1"/>
    <col min="10947" max="10947" width="45" style="1" customWidth="1"/>
    <col min="10948" max="10959" width="15.6640625" style="1" customWidth="1"/>
    <col min="10960" max="10960" width="9.33203125" style="1" customWidth="1"/>
    <col min="10961" max="10961" width="12" style="1" customWidth="1"/>
    <col min="10962" max="10963" width="9.33203125" style="1" customWidth="1"/>
    <col min="10964" max="10964" width="45" style="1" customWidth="1"/>
    <col min="10965" max="10976" width="17" style="1" customWidth="1"/>
    <col min="10977" max="10980" width="15.6640625" style="1" customWidth="1"/>
    <col min="10981" max="10981" width="45" style="1" customWidth="1"/>
    <col min="10982" max="11007" width="15.6640625" style="1" customWidth="1"/>
    <col min="11008" max="11009" width="9.33203125" style="1" customWidth="1"/>
    <col min="11010" max="11010" width="11.83203125" style="1" customWidth="1"/>
    <col min="11011" max="11012" width="9.33203125" style="1" customWidth="1"/>
    <col min="11013" max="11013" width="45" style="1" customWidth="1"/>
    <col min="11014" max="11016" width="15.6640625" style="1" customWidth="1"/>
    <col min="11017" max="11017" width="14.33203125" style="1" customWidth="1"/>
    <col min="11018" max="11018" width="13.5" style="1" customWidth="1"/>
    <col min="11019" max="11019" width="15.6640625" style="1" customWidth="1"/>
    <col min="11020" max="11020" width="14.1640625" style="1" customWidth="1"/>
    <col min="11021" max="11021" width="15.6640625" style="1" customWidth="1"/>
    <col min="11022" max="11022" width="15.5" style="1" customWidth="1"/>
    <col min="11023" max="11024" width="15.6640625" style="1" customWidth="1"/>
    <col min="11025" max="11025" width="17.5" style="1"/>
    <col min="11026" max="11027" width="11" style="1" customWidth="1"/>
    <col min="11028" max="11028" width="12.6640625" style="1" customWidth="1"/>
    <col min="11029" max="11029" width="45" style="1" customWidth="1"/>
    <col min="11030" max="11031" width="15.6640625" style="1" customWidth="1"/>
    <col min="11032" max="11032" width="13.83203125" style="1" customWidth="1"/>
    <col min="11033" max="11033" width="15.33203125" style="1" customWidth="1"/>
    <col min="11034" max="11034" width="13.83203125" style="1" customWidth="1"/>
    <col min="11035" max="11035" width="13.6640625" style="1" customWidth="1"/>
    <col min="11036" max="11036" width="16.6640625" style="1" customWidth="1"/>
    <col min="11037" max="11037" width="13" style="1" customWidth="1"/>
    <col min="11038" max="11038" width="11.83203125" style="1" customWidth="1"/>
    <col min="11039" max="11039" width="12.6640625" style="1" customWidth="1"/>
    <col min="11040" max="11040" width="13.5" style="1" customWidth="1"/>
    <col min="11041" max="11041" width="16.1640625" style="1" customWidth="1"/>
    <col min="11042" max="11043" width="9.33203125" style="1" customWidth="1"/>
    <col min="11044" max="11044" width="10.6640625" style="1" customWidth="1"/>
    <col min="11045" max="11046" width="9.33203125" style="1" customWidth="1"/>
    <col min="11047" max="11047" width="45" style="1" customWidth="1"/>
    <col min="11048" max="11059" width="17.33203125" style="1" customWidth="1"/>
    <col min="11060" max="11061" width="9.33203125" style="1" customWidth="1"/>
    <col min="11062" max="11062" width="10.83203125" style="1" customWidth="1"/>
    <col min="11063" max="11064" width="9.33203125" style="1" customWidth="1"/>
    <col min="11065" max="11065" width="45" style="1" customWidth="1"/>
    <col min="11066" max="11077" width="17.5" style="1" customWidth="1"/>
    <col min="11078" max="11078" width="9.33203125" style="1" customWidth="1"/>
    <col min="11079" max="11079" width="11.6640625" style="1" customWidth="1"/>
    <col min="11080" max="11081" width="9.33203125" style="1" customWidth="1"/>
    <col min="11082" max="11082" width="45" style="1" customWidth="1"/>
    <col min="11083" max="11087" width="15.5" style="1" customWidth="1"/>
    <col min="11088" max="11088" width="16.83203125" style="1" customWidth="1"/>
    <col min="11089" max="11094" width="15.5" style="1" customWidth="1"/>
    <col min="11095" max="11095" width="9.33203125" style="1" customWidth="1"/>
    <col min="11096" max="11096" width="12" style="1" customWidth="1"/>
    <col min="11097" max="11098" width="9.33203125" style="1" customWidth="1"/>
    <col min="11099" max="11099" width="45" style="1" customWidth="1"/>
    <col min="11100" max="11111" width="14.83203125" style="1" customWidth="1"/>
    <col min="11112" max="11112" width="9.33203125" style="1" customWidth="1"/>
    <col min="11113" max="11113" width="11" style="1" customWidth="1"/>
    <col min="11114" max="11115" width="9.33203125" style="1" customWidth="1"/>
    <col min="11116" max="11116" width="45" style="1" customWidth="1"/>
    <col min="11117" max="11128" width="14.5" style="1" customWidth="1"/>
    <col min="11129" max="11129" width="9.33203125" style="1" customWidth="1"/>
    <col min="11130" max="11130" width="11.1640625" style="1" customWidth="1"/>
    <col min="11131" max="11132" width="9.33203125" style="1" customWidth="1"/>
    <col min="11133" max="11133" width="45" style="1" customWidth="1"/>
    <col min="11134" max="11145" width="13.1640625" style="1" customWidth="1"/>
    <col min="11146" max="11146" width="9.33203125" style="1" customWidth="1"/>
    <col min="11147" max="11147" width="11" style="1" customWidth="1"/>
    <col min="11148" max="11149" width="9.33203125" style="1" customWidth="1"/>
    <col min="11150" max="11150" width="45" style="1" customWidth="1"/>
    <col min="11151" max="11163" width="13.33203125" style="1" customWidth="1"/>
    <col min="11164" max="11164" width="9.33203125" style="1" customWidth="1"/>
    <col min="11165" max="11165" width="11" style="1" customWidth="1"/>
    <col min="11166" max="11167" width="9.33203125" style="1" customWidth="1"/>
    <col min="11168" max="11168" width="45" style="1" customWidth="1"/>
    <col min="11169" max="11180" width="12.83203125" style="1" customWidth="1"/>
    <col min="11181" max="11185" width="12" style="1" customWidth="1"/>
    <col min="11186" max="11186" width="45" style="1" customWidth="1"/>
    <col min="11187" max="11187" width="16.83203125" style="1" customWidth="1"/>
    <col min="11188" max="11188" width="17" style="1" customWidth="1"/>
    <col min="11189" max="11198" width="16.83203125" style="1" customWidth="1"/>
    <col min="11199" max="11199" width="9.33203125" style="1" customWidth="1"/>
    <col min="11200" max="11200" width="11.83203125" style="1" customWidth="1"/>
    <col min="11201" max="11201" width="9.33203125" style="1" customWidth="1"/>
    <col min="11202" max="11202" width="9.5" style="1" customWidth="1"/>
    <col min="11203" max="11203" width="45" style="1" customWidth="1"/>
    <col min="11204" max="11215" width="15.6640625" style="1" customWidth="1"/>
    <col min="11216" max="11216" width="9.33203125" style="1" customWidth="1"/>
    <col min="11217" max="11217" width="12" style="1" customWidth="1"/>
    <col min="11218" max="11219" width="9.33203125" style="1" customWidth="1"/>
    <col min="11220" max="11220" width="45" style="1" customWidth="1"/>
    <col min="11221" max="11232" width="17" style="1" customWidth="1"/>
    <col min="11233" max="11236" width="15.6640625" style="1" customWidth="1"/>
    <col min="11237" max="11237" width="45" style="1" customWidth="1"/>
    <col min="11238" max="11263" width="15.6640625" style="1" customWidth="1"/>
    <col min="11264" max="11265" width="9.33203125" style="1" customWidth="1"/>
    <col min="11266" max="11266" width="11.83203125" style="1" customWidth="1"/>
    <col min="11267" max="11268" width="9.33203125" style="1" customWidth="1"/>
    <col min="11269" max="11269" width="45" style="1" customWidth="1"/>
    <col min="11270" max="11272" width="15.6640625" style="1" customWidth="1"/>
    <col min="11273" max="11273" width="14.33203125" style="1" customWidth="1"/>
    <col min="11274" max="11274" width="13.5" style="1" customWidth="1"/>
    <col min="11275" max="11275" width="15.6640625" style="1" customWidth="1"/>
    <col min="11276" max="11276" width="14.1640625" style="1" customWidth="1"/>
    <col min="11277" max="11277" width="15.6640625" style="1" customWidth="1"/>
    <col min="11278" max="11278" width="15.5" style="1" customWidth="1"/>
    <col min="11279" max="11280" width="15.6640625" style="1" customWidth="1"/>
    <col min="11281" max="11281" width="17.5" style="1"/>
    <col min="11282" max="11283" width="11" style="1" customWidth="1"/>
    <col min="11284" max="11284" width="12.6640625" style="1" customWidth="1"/>
    <col min="11285" max="11285" width="45" style="1" customWidth="1"/>
    <col min="11286" max="11287" width="15.6640625" style="1" customWidth="1"/>
    <col min="11288" max="11288" width="13.83203125" style="1" customWidth="1"/>
    <col min="11289" max="11289" width="15.33203125" style="1" customWidth="1"/>
    <col min="11290" max="11290" width="13.83203125" style="1" customWidth="1"/>
    <col min="11291" max="11291" width="13.6640625" style="1" customWidth="1"/>
    <col min="11292" max="11292" width="16.6640625" style="1" customWidth="1"/>
    <col min="11293" max="11293" width="13" style="1" customWidth="1"/>
    <col min="11294" max="11294" width="11.83203125" style="1" customWidth="1"/>
    <col min="11295" max="11295" width="12.6640625" style="1" customWidth="1"/>
    <col min="11296" max="11296" width="13.5" style="1" customWidth="1"/>
    <col min="11297" max="11297" width="16.1640625" style="1" customWidth="1"/>
    <col min="11298" max="11299" width="9.33203125" style="1" customWidth="1"/>
    <col min="11300" max="11300" width="10.6640625" style="1" customWidth="1"/>
    <col min="11301" max="11302" width="9.33203125" style="1" customWidth="1"/>
    <col min="11303" max="11303" width="45" style="1" customWidth="1"/>
    <col min="11304" max="11315" width="17.33203125" style="1" customWidth="1"/>
    <col min="11316" max="11317" width="9.33203125" style="1" customWidth="1"/>
    <col min="11318" max="11318" width="10.83203125" style="1" customWidth="1"/>
    <col min="11319" max="11320" width="9.33203125" style="1" customWidth="1"/>
    <col min="11321" max="11321" width="45" style="1" customWidth="1"/>
    <col min="11322" max="11333" width="17.5" style="1" customWidth="1"/>
    <col min="11334" max="11334" width="9.33203125" style="1" customWidth="1"/>
    <col min="11335" max="11335" width="11.6640625" style="1" customWidth="1"/>
    <col min="11336" max="11337" width="9.33203125" style="1" customWidth="1"/>
    <col min="11338" max="11338" width="45" style="1" customWidth="1"/>
    <col min="11339" max="11343" width="15.5" style="1" customWidth="1"/>
    <col min="11344" max="11344" width="16.83203125" style="1" customWidth="1"/>
    <col min="11345" max="11350" width="15.5" style="1" customWidth="1"/>
    <col min="11351" max="11351" width="9.33203125" style="1" customWidth="1"/>
    <col min="11352" max="11352" width="12" style="1" customWidth="1"/>
    <col min="11353" max="11354" width="9.33203125" style="1" customWidth="1"/>
    <col min="11355" max="11355" width="45" style="1" customWidth="1"/>
    <col min="11356" max="11367" width="14.83203125" style="1" customWidth="1"/>
    <col min="11368" max="11368" width="9.33203125" style="1" customWidth="1"/>
    <col min="11369" max="11369" width="11" style="1" customWidth="1"/>
    <col min="11370" max="11371" width="9.33203125" style="1" customWidth="1"/>
    <col min="11372" max="11372" width="45" style="1" customWidth="1"/>
    <col min="11373" max="11384" width="14.5" style="1" customWidth="1"/>
    <col min="11385" max="11385" width="9.33203125" style="1" customWidth="1"/>
    <col min="11386" max="11386" width="11.1640625" style="1" customWidth="1"/>
    <col min="11387" max="11388" width="9.33203125" style="1" customWidth="1"/>
    <col min="11389" max="11389" width="45" style="1" customWidth="1"/>
    <col min="11390" max="11401" width="13.1640625" style="1" customWidth="1"/>
    <col min="11402" max="11402" width="9.33203125" style="1" customWidth="1"/>
    <col min="11403" max="11403" width="11" style="1" customWidth="1"/>
    <col min="11404" max="11405" width="9.33203125" style="1" customWidth="1"/>
    <col min="11406" max="11406" width="45" style="1" customWidth="1"/>
    <col min="11407" max="11419" width="13.33203125" style="1" customWidth="1"/>
    <col min="11420" max="11420" width="9.33203125" style="1" customWidth="1"/>
    <col min="11421" max="11421" width="11" style="1" customWidth="1"/>
    <col min="11422" max="11423" width="9.33203125" style="1" customWidth="1"/>
    <col min="11424" max="11424" width="45" style="1" customWidth="1"/>
    <col min="11425" max="11436" width="12.83203125" style="1" customWidth="1"/>
    <col min="11437" max="11441" width="12" style="1" customWidth="1"/>
    <col min="11442" max="11442" width="45" style="1" customWidth="1"/>
    <col min="11443" max="11443" width="16.83203125" style="1" customWidth="1"/>
    <col min="11444" max="11444" width="17" style="1" customWidth="1"/>
    <col min="11445" max="11454" width="16.83203125" style="1" customWidth="1"/>
    <col min="11455" max="11455" width="9.33203125" style="1" customWidth="1"/>
    <col min="11456" max="11456" width="11.83203125" style="1" customWidth="1"/>
    <col min="11457" max="11457" width="9.33203125" style="1" customWidth="1"/>
    <col min="11458" max="11458" width="9.5" style="1" customWidth="1"/>
    <col min="11459" max="11459" width="45" style="1" customWidth="1"/>
    <col min="11460" max="11471" width="15.6640625" style="1" customWidth="1"/>
    <col min="11472" max="11472" width="9.33203125" style="1" customWidth="1"/>
    <col min="11473" max="11473" width="12" style="1" customWidth="1"/>
    <col min="11474" max="11475" width="9.33203125" style="1" customWidth="1"/>
    <col min="11476" max="11476" width="45" style="1" customWidth="1"/>
    <col min="11477" max="11488" width="17" style="1" customWidth="1"/>
    <col min="11489" max="11492" width="15.6640625" style="1" customWidth="1"/>
    <col min="11493" max="11493" width="45" style="1" customWidth="1"/>
    <col min="11494" max="11519" width="15.6640625" style="1" customWidth="1"/>
    <col min="11520" max="11521" width="9.33203125" style="1" customWidth="1"/>
    <col min="11522" max="11522" width="11.83203125" style="1" customWidth="1"/>
    <col min="11523" max="11524" width="9.33203125" style="1" customWidth="1"/>
    <col min="11525" max="11525" width="45" style="1" customWidth="1"/>
    <col min="11526" max="11528" width="15.6640625" style="1" customWidth="1"/>
    <col min="11529" max="11529" width="14.33203125" style="1" customWidth="1"/>
    <col min="11530" max="11530" width="13.5" style="1" customWidth="1"/>
    <col min="11531" max="11531" width="15.6640625" style="1" customWidth="1"/>
    <col min="11532" max="11532" width="14.1640625" style="1" customWidth="1"/>
    <col min="11533" max="11533" width="15.6640625" style="1" customWidth="1"/>
    <col min="11534" max="11534" width="15.5" style="1" customWidth="1"/>
    <col min="11535" max="11536" width="15.6640625" style="1" customWidth="1"/>
    <col min="11537" max="11537" width="17.5" style="1"/>
    <col min="11538" max="11539" width="11" style="1" customWidth="1"/>
    <col min="11540" max="11540" width="12.6640625" style="1" customWidth="1"/>
    <col min="11541" max="11541" width="45" style="1" customWidth="1"/>
    <col min="11542" max="11543" width="15.6640625" style="1" customWidth="1"/>
    <col min="11544" max="11544" width="13.83203125" style="1" customWidth="1"/>
    <col min="11545" max="11545" width="15.33203125" style="1" customWidth="1"/>
    <col min="11546" max="11546" width="13.83203125" style="1" customWidth="1"/>
    <col min="11547" max="11547" width="13.6640625" style="1" customWidth="1"/>
    <col min="11548" max="11548" width="16.6640625" style="1" customWidth="1"/>
    <col min="11549" max="11549" width="13" style="1" customWidth="1"/>
    <col min="11550" max="11550" width="11.83203125" style="1" customWidth="1"/>
    <col min="11551" max="11551" width="12.6640625" style="1" customWidth="1"/>
    <col min="11552" max="11552" width="13.5" style="1" customWidth="1"/>
    <col min="11553" max="11553" width="16.1640625" style="1" customWidth="1"/>
    <col min="11554" max="11555" width="9.33203125" style="1" customWidth="1"/>
    <col min="11556" max="11556" width="10.6640625" style="1" customWidth="1"/>
    <col min="11557" max="11558" width="9.33203125" style="1" customWidth="1"/>
    <col min="11559" max="11559" width="45" style="1" customWidth="1"/>
    <col min="11560" max="11571" width="17.33203125" style="1" customWidth="1"/>
    <col min="11572" max="11573" width="9.33203125" style="1" customWidth="1"/>
    <col min="11574" max="11574" width="10.83203125" style="1" customWidth="1"/>
    <col min="11575" max="11576" width="9.33203125" style="1" customWidth="1"/>
    <col min="11577" max="11577" width="45" style="1" customWidth="1"/>
    <col min="11578" max="11589" width="17.5" style="1" customWidth="1"/>
    <col min="11590" max="11590" width="9.33203125" style="1" customWidth="1"/>
    <col min="11591" max="11591" width="11.6640625" style="1" customWidth="1"/>
    <col min="11592" max="11593" width="9.33203125" style="1" customWidth="1"/>
    <col min="11594" max="11594" width="45" style="1" customWidth="1"/>
    <col min="11595" max="11599" width="15.5" style="1" customWidth="1"/>
    <col min="11600" max="11600" width="16.83203125" style="1" customWidth="1"/>
    <col min="11601" max="11606" width="15.5" style="1" customWidth="1"/>
    <col min="11607" max="11607" width="9.33203125" style="1" customWidth="1"/>
    <col min="11608" max="11608" width="12" style="1" customWidth="1"/>
    <col min="11609" max="11610" width="9.33203125" style="1" customWidth="1"/>
    <col min="11611" max="11611" width="45" style="1" customWidth="1"/>
    <col min="11612" max="11623" width="14.83203125" style="1" customWidth="1"/>
    <col min="11624" max="11624" width="9.33203125" style="1" customWidth="1"/>
    <col min="11625" max="11625" width="11" style="1" customWidth="1"/>
    <col min="11626" max="11627" width="9.33203125" style="1" customWidth="1"/>
    <col min="11628" max="11628" width="45" style="1" customWidth="1"/>
    <col min="11629" max="11640" width="14.5" style="1" customWidth="1"/>
    <col min="11641" max="11641" width="9.33203125" style="1" customWidth="1"/>
    <col min="11642" max="11642" width="11.1640625" style="1" customWidth="1"/>
    <col min="11643" max="11644" width="9.33203125" style="1" customWidth="1"/>
    <col min="11645" max="11645" width="45" style="1" customWidth="1"/>
    <col min="11646" max="11657" width="13.1640625" style="1" customWidth="1"/>
    <col min="11658" max="11658" width="9.33203125" style="1" customWidth="1"/>
    <col min="11659" max="11659" width="11" style="1" customWidth="1"/>
    <col min="11660" max="11661" width="9.33203125" style="1" customWidth="1"/>
    <col min="11662" max="11662" width="45" style="1" customWidth="1"/>
    <col min="11663" max="11675" width="13.33203125" style="1" customWidth="1"/>
    <col min="11676" max="11676" width="9.33203125" style="1" customWidth="1"/>
    <col min="11677" max="11677" width="11" style="1" customWidth="1"/>
    <col min="11678" max="11679" width="9.33203125" style="1" customWidth="1"/>
    <col min="11680" max="11680" width="45" style="1" customWidth="1"/>
    <col min="11681" max="11692" width="12.83203125" style="1" customWidth="1"/>
    <col min="11693" max="11697" width="12" style="1" customWidth="1"/>
    <col min="11698" max="11698" width="45" style="1" customWidth="1"/>
    <col min="11699" max="11699" width="16.83203125" style="1" customWidth="1"/>
    <col min="11700" max="11700" width="17" style="1" customWidth="1"/>
    <col min="11701" max="11710" width="16.83203125" style="1" customWidth="1"/>
    <col min="11711" max="11711" width="9.33203125" style="1" customWidth="1"/>
    <col min="11712" max="11712" width="11.83203125" style="1" customWidth="1"/>
    <col min="11713" max="11713" width="9.33203125" style="1" customWidth="1"/>
    <col min="11714" max="11714" width="9.5" style="1" customWidth="1"/>
    <col min="11715" max="11715" width="45" style="1" customWidth="1"/>
    <col min="11716" max="11727" width="15.6640625" style="1" customWidth="1"/>
    <col min="11728" max="11728" width="9.33203125" style="1" customWidth="1"/>
    <col min="11729" max="11729" width="12" style="1" customWidth="1"/>
    <col min="11730" max="11731" width="9.33203125" style="1" customWidth="1"/>
    <col min="11732" max="11732" width="45" style="1" customWidth="1"/>
    <col min="11733" max="11744" width="17" style="1" customWidth="1"/>
    <col min="11745" max="11748" width="15.6640625" style="1" customWidth="1"/>
    <col min="11749" max="11749" width="45" style="1" customWidth="1"/>
    <col min="11750" max="11775" width="15.6640625" style="1" customWidth="1"/>
    <col min="11776" max="11777" width="9.33203125" style="1" customWidth="1"/>
    <col min="11778" max="11778" width="11.83203125" style="1" customWidth="1"/>
    <col min="11779" max="11780" width="9.33203125" style="1" customWidth="1"/>
    <col min="11781" max="11781" width="45" style="1" customWidth="1"/>
    <col min="11782" max="11784" width="15.6640625" style="1" customWidth="1"/>
    <col min="11785" max="11785" width="14.33203125" style="1" customWidth="1"/>
    <col min="11786" max="11786" width="13.5" style="1" customWidth="1"/>
    <col min="11787" max="11787" width="15.6640625" style="1" customWidth="1"/>
    <col min="11788" max="11788" width="14.1640625" style="1" customWidth="1"/>
    <col min="11789" max="11789" width="15.6640625" style="1" customWidth="1"/>
    <col min="11790" max="11790" width="15.5" style="1" customWidth="1"/>
    <col min="11791" max="11792" width="15.6640625" style="1" customWidth="1"/>
    <col min="11793" max="11793" width="17.5" style="1"/>
    <col min="11794" max="11795" width="11" style="1" customWidth="1"/>
    <col min="11796" max="11796" width="12.6640625" style="1" customWidth="1"/>
    <col min="11797" max="11797" width="45" style="1" customWidth="1"/>
    <col min="11798" max="11799" width="15.6640625" style="1" customWidth="1"/>
    <col min="11800" max="11800" width="13.83203125" style="1" customWidth="1"/>
    <col min="11801" max="11801" width="15.33203125" style="1" customWidth="1"/>
    <col min="11802" max="11802" width="13.83203125" style="1" customWidth="1"/>
    <col min="11803" max="11803" width="13.6640625" style="1" customWidth="1"/>
    <col min="11804" max="11804" width="16.6640625" style="1" customWidth="1"/>
    <col min="11805" max="11805" width="13" style="1" customWidth="1"/>
    <col min="11806" max="11806" width="11.83203125" style="1" customWidth="1"/>
    <col min="11807" max="11807" width="12.6640625" style="1" customWidth="1"/>
    <col min="11808" max="11808" width="13.5" style="1" customWidth="1"/>
    <col min="11809" max="11809" width="16.1640625" style="1" customWidth="1"/>
    <col min="11810" max="11811" width="9.33203125" style="1" customWidth="1"/>
    <col min="11812" max="11812" width="10.6640625" style="1" customWidth="1"/>
    <col min="11813" max="11814" width="9.33203125" style="1" customWidth="1"/>
    <col min="11815" max="11815" width="45" style="1" customWidth="1"/>
    <col min="11816" max="11827" width="17.33203125" style="1" customWidth="1"/>
    <col min="11828" max="11829" width="9.33203125" style="1" customWidth="1"/>
    <col min="11830" max="11830" width="10.83203125" style="1" customWidth="1"/>
    <col min="11831" max="11832" width="9.33203125" style="1" customWidth="1"/>
    <col min="11833" max="11833" width="45" style="1" customWidth="1"/>
    <col min="11834" max="11845" width="17.5" style="1" customWidth="1"/>
    <col min="11846" max="11846" width="9.33203125" style="1" customWidth="1"/>
    <col min="11847" max="11847" width="11.6640625" style="1" customWidth="1"/>
    <col min="11848" max="11849" width="9.33203125" style="1" customWidth="1"/>
    <col min="11850" max="11850" width="45" style="1" customWidth="1"/>
    <col min="11851" max="11855" width="15.5" style="1" customWidth="1"/>
    <col min="11856" max="11856" width="16.83203125" style="1" customWidth="1"/>
    <col min="11857" max="11862" width="15.5" style="1" customWidth="1"/>
    <col min="11863" max="11863" width="9.33203125" style="1" customWidth="1"/>
    <col min="11864" max="11864" width="12" style="1" customWidth="1"/>
    <col min="11865" max="11866" width="9.33203125" style="1" customWidth="1"/>
    <col min="11867" max="11867" width="45" style="1" customWidth="1"/>
    <col min="11868" max="11879" width="14.83203125" style="1" customWidth="1"/>
    <col min="11880" max="11880" width="9.33203125" style="1" customWidth="1"/>
    <col min="11881" max="11881" width="11" style="1" customWidth="1"/>
    <col min="11882" max="11883" width="9.33203125" style="1" customWidth="1"/>
    <col min="11884" max="11884" width="45" style="1" customWidth="1"/>
    <col min="11885" max="11896" width="14.5" style="1" customWidth="1"/>
    <col min="11897" max="11897" width="9.33203125" style="1" customWidth="1"/>
    <col min="11898" max="11898" width="11.1640625" style="1" customWidth="1"/>
    <col min="11899" max="11900" width="9.33203125" style="1" customWidth="1"/>
    <col min="11901" max="11901" width="45" style="1" customWidth="1"/>
    <col min="11902" max="11913" width="13.1640625" style="1" customWidth="1"/>
    <col min="11914" max="11914" width="9.33203125" style="1" customWidth="1"/>
    <col min="11915" max="11915" width="11" style="1" customWidth="1"/>
    <col min="11916" max="11917" width="9.33203125" style="1" customWidth="1"/>
    <col min="11918" max="11918" width="45" style="1" customWidth="1"/>
    <col min="11919" max="11931" width="13.33203125" style="1" customWidth="1"/>
    <col min="11932" max="11932" width="9.33203125" style="1" customWidth="1"/>
    <col min="11933" max="11933" width="11" style="1" customWidth="1"/>
    <col min="11934" max="11935" width="9.33203125" style="1" customWidth="1"/>
    <col min="11936" max="11936" width="45" style="1" customWidth="1"/>
    <col min="11937" max="11948" width="12.83203125" style="1" customWidth="1"/>
    <col min="11949" max="11953" width="12" style="1" customWidth="1"/>
    <col min="11954" max="11954" width="45" style="1" customWidth="1"/>
    <col min="11955" max="11955" width="16.83203125" style="1" customWidth="1"/>
    <col min="11956" max="11956" width="17" style="1" customWidth="1"/>
    <col min="11957" max="11966" width="16.83203125" style="1" customWidth="1"/>
    <col min="11967" max="11967" width="9.33203125" style="1" customWidth="1"/>
    <col min="11968" max="11968" width="11.83203125" style="1" customWidth="1"/>
    <col min="11969" max="11969" width="9.33203125" style="1" customWidth="1"/>
    <col min="11970" max="11970" width="9.5" style="1" customWidth="1"/>
    <col min="11971" max="11971" width="45" style="1" customWidth="1"/>
    <col min="11972" max="11983" width="15.6640625" style="1" customWidth="1"/>
    <col min="11984" max="11984" width="9.33203125" style="1" customWidth="1"/>
    <col min="11985" max="11985" width="12" style="1" customWidth="1"/>
    <col min="11986" max="11987" width="9.33203125" style="1" customWidth="1"/>
    <col min="11988" max="11988" width="45" style="1" customWidth="1"/>
    <col min="11989" max="12000" width="17" style="1" customWidth="1"/>
    <col min="12001" max="12004" width="15.6640625" style="1" customWidth="1"/>
    <col min="12005" max="12005" width="45" style="1" customWidth="1"/>
    <col min="12006" max="12031" width="15.6640625" style="1" customWidth="1"/>
    <col min="12032" max="12033" width="9.33203125" style="1" customWidth="1"/>
    <col min="12034" max="12034" width="11.83203125" style="1" customWidth="1"/>
    <col min="12035" max="12036" width="9.33203125" style="1" customWidth="1"/>
    <col min="12037" max="12037" width="45" style="1" customWidth="1"/>
    <col min="12038" max="12040" width="15.6640625" style="1" customWidth="1"/>
    <col min="12041" max="12041" width="14.33203125" style="1" customWidth="1"/>
    <col min="12042" max="12042" width="13.5" style="1" customWidth="1"/>
    <col min="12043" max="12043" width="15.6640625" style="1" customWidth="1"/>
    <col min="12044" max="12044" width="14.1640625" style="1" customWidth="1"/>
    <col min="12045" max="12045" width="15.6640625" style="1" customWidth="1"/>
    <col min="12046" max="12046" width="15.5" style="1" customWidth="1"/>
    <col min="12047" max="12048" width="15.6640625" style="1" customWidth="1"/>
    <col min="12049" max="12049" width="17.5" style="1"/>
    <col min="12050" max="12051" width="11" style="1" customWidth="1"/>
    <col min="12052" max="12052" width="12.6640625" style="1" customWidth="1"/>
    <col min="12053" max="12053" width="45" style="1" customWidth="1"/>
    <col min="12054" max="12055" width="15.6640625" style="1" customWidth="1"/>
    <col min="12056" max="12056" width="13.83203125" style="1" customWidth="1"/>
    <col min="12057" max="12057" width="15.33203125" style="1" customWidth="1"/>
    <col min="12058" max="12058" width="13.83203125" style="1" customWidth="1"/>
    <col min="12059" max="12059" width="13.6640625" style="1" customWidth="1"/>
    <col min="12060" max="12060" width="16.6640625" style="1" customWidth="1"/>
    <col min="12061" max="12061" width="13" style="1" customWidth="1"/>
    <col min="12062" max="12062" width="11.83203125" style="1" customWidth="1"/>
    <col min="12063" max="12063" width="12.6640625" style="1" customWidth="1"/>
    <col min="12064" max="12064" width="13.5" style="1" customWidth="1"/>
    <col min="12065" max="12065" width="16.1640625" style="1" customWidth="1"/>
    <col min="12066" max="12067" width="9.33203125" style="1" customWidth="1"/>
    <col min="12068" max="12068" width="10.6640625" style="1" customWidth="1"/>
    <col min="12069" max="12070" width="9.33203125" style="1" customWidth="1"/>
    <col min="12071" max="12071" width="45" style="1" customWidth="1"/>
    <col min="12072" max="12083" width="17.33203125" style="1" customWidth="1"/>
    <col min="12084" max="12085" width="9.33203125" style="1" customWidth="1"/>
    <col min="12086" max="12086" width="10.83203125" style="1" customWidth="1"/>
    <col min="12087" max="12088" width="9.33203125" style="1" customWidth="1"/>
    <col min="12089" max="12089" width="45" style="1" customWidth="1"/>
    <col min="12090" max="12101" width="17.5" style="1" customWidth="1"/>
    <col min="12102" max="12102" width="9.33203125" style="1" customWidth="1"/>
    <col min="12103" max="12103" width="11.6640625" style="1" customWidth="1"/>
    <col min="12104" max="12105" width="9.33203125" style="1" customWidth="1"/>
    <col min="12106" max="12106" width="45" style="1" customWidth="1"/>
    <col min="12107" max="12111" width="15.5" style="1" customWidth="1"/>
    <col min="12112" max="12112" width="16.83203125" style="1" customWidth="1"/>
    <col min="12113" max="12118" width="15.5" style="1" customWidth="1"/>
    <col min="12119" max="12119" width="9.33203125" style="1" customWidth="1"/>
    <col min="12120" max="12120" width="12" style="1" customWidth="1"/>
    <col min="12121" max="12122" width="9.33203125" style="1" customWidth="1"/>
    <col min="12123" max="12123" width="45" style="1" customWidth="1"/>
    <col min="12124" max="12135" width="14.83203125" style="1" customWidth="1"/>
    <col min="12136" max="12136" width="9.33203125" style="1" customWidth="1"/>
    <col min="12137" max="12137" width="11" style="1" customWidth="1"/>
    <col min="12138" max="12139" width="9.33203125" style="1" customWidth="1"/>
    <col min="12140" max="12140" width="45" style="1" customWidth="1"/>
    <col min="12141" max="12152" width="14.5" style="1" customWidth="1"/>
    <col min="12153" max="12153" width="9.33203125" style="1" customWidth="1"/>
    <col min="12154" max="12154" width="11.1640625" style="1" customWidth="1"/>
    <col min="12155" max="12156" width="9.33203125" style="1" customWidth="1"/>
    <col min="12157" max="12157" width="45" style="1" customWidth="1"/>
    <col min="12158" max="12169" width="13.1640625" style="1" customWidth="1"/>
    <col min="12170" max="12170" width="9.33203125" style="1" customWidth="1"/>
    <col min="12171" max="12171" width="11" style="1" customWidth="1"/>
    <col min="12172" max="12173" width="9.33203125" style="1" customWidth="1"/>
    <col min="12174" max="12174" width="45" style="1" customWidth="1"/>
    <col min="12175" max="12187" width="13.33203125" style="1" customWidth="1"/>
    <col min="12188" max="12188" width="9.33203125" style="1" customWidth="1"/>
    <col min="12189" max="12189" width="11" style="1" customWidth="1"/>
    <col min="12190" max="12191" width="9.33203125" style="1" customWidth="1"/>
    <col min="12192" max="12192" width="45" style="1" customWidth="1"/>
    <col min="12193" max="12204" width="12.83203125" style="1" customWidth="1"/>
    <col min="12205" max="12209" width="12" style="1" customWidth="1"/>
    <col min="12210" max="12210" width="45" style="1" customWidth="1"/>
    <col min="12211" max="12211" width="16.83203125" style="1" customWidth="1"/>
    <col min="12212" max="12212" width="17" style="1" customWidth="1"/>
    <col min="12213" max="12222" width="16.83203125" style="1" customWidth="1"/>
    <col min="12223" max="12223" width="9.33203125" style="1" customWidth="1"/>
    <col min="12224" max="12224" width="11.83203125" style="1" customWidth="1"/>
    <col min="12225" max="12225" width="9.33203125" style="1" customWidth="1"/>
    <col min="12226" max="12226" width="9.5" style="1" customWidth="1"/>
    <col min="12227" max="12227" width="45" style="1" customWidth="1"/>
    <col min="12228" max="12239" width="15.6640625" style="1" customWidth="1"/>
    <col min="12240" max="12240" width="9.33203125" style="1" customWidth="1"/>
    <col min="12241" max="12241" width="12" style="1" customWidth="1"/>
    <col min="12242" max="12243" width="9.33203125" style="1" customWidth="1"/>
    <col min="12244" max="12244" width="45" style="1" customWidth="1"/>
    <col min="12245" max="12256" width="17" style="1" customWidth="1"/>
    <col min="12257" max="12260" width="15.6640625" style="1" customWidth="1"/>
    <col min="12261" max="12261" width="45" style="1" customWidth="1"/>
    <col min="12262" max="12287" width="15.6640625" style="1" customWidth="1"/>
    <col min="12288" max="12289" width="9.33203125" style="1" customWidth="1"/>
    <col min="12290" max="12290" width="11.83203125" style="1" customWidth="1"/>
    <col min="12291" max="12292" width="9.33203125" style="1" customWidth="1"/>
    <col min="12293" max="12293" width="45" style="1" customWidth="1"/>
    <col min="12294" max="12296" width="15.6640625" style="1" customWidth="1"/>
    <col min="12297" max="12297" width="14.33203125" style="1" customWidth="1"/>
    <col min="12298" max="12298" width="13.5" style="1" customWidth="1"/>
    <col min="12299" max="12299" width="15.6640625" style="1" customWidth="1"/>
    <col min="12300" max="12300" width="14.1640625" style="1" customWidth="1"/>
    <col min="12301" max="12301" width="15.6640625" style="1" customWidth="1"/>
    <col min="12302" max="12302" width="15.5" style="1" customWidth="1"/>
    <col min="12303" max="12304" width="15.6640625" style="1" customWidth="1"/>
    <col min="12305" max="12305" width="17.5" style="1"/>
    <col min="12306" max="12307" width="11" style="1" customWidth="1"/>
    <col min="12308" max="12308" width="12.6640625" style="1" customWidth="1"/>
    <col min="12309" max="12309" width="45" style="1" customWidth="1"/>
    <col min="12310" max="12311" width="15.6640625" style="1" customWidth="1"/>
    <col min="12312" max="12312" width="13.83203125" style="1" customWidth="1"/>
    <col min="12313" max="12313" width="15.33203125" style="1" customWidth="1"/>
    <col min="12314" max="12314" width="13.83203125" style="1" customWidth="1"/>
    <col min="12315" max="12315" width="13.6640625" style="1" customWidth="1"/>
    <col min="12316" max="12316" width="16.6640625" style="1" customWidth="1"/>
    <col min="12317" max="12317" width="13" style="1" customWidth="1"/>
    <col min="12318" max="12318" width="11.83203125" style="1" customWidth="1"/>
    <col min="12319" max="12319" width="12.6640625" style="1" customWidth="1"/>
    <col min="12320" max="12320" width="13.5" style="1" customWidth="1"/>
    <col min="12321" max="12321" width="16.1640625" style="1" customWidth="1"/>
    <col min="12322" max="12323" width="9.33203125" style="1" customWidth="1"/>
    <col min="12324" max="12324" width="10.6640625" style="1" customWidth="1"/>
    <col min="12325" max="12326" width="9.33203125" style="1" customWidth="1"/>
    <col min="12327" max="12327" width="45" style="1" customWidth="1"/>
    <col min="12328" max="12339" width="17.33203125" style="1" customWidth="1"/>
    <col min="12340" max="12341" width="9.33203125" style="1" customWidth="1"/>
    <col min="12342" max="12342" width="10.83203125" style="1" customWidth="1"/>
    <col min="12343" max="12344" width="9.33203125" style="1" customWidth="1"/>
    <col min="12345" max="12345" width="45" style="1" customWidth="1"/>
    <col min="12346" max="12357" width="17.5" style="1" customWidth="1"/>
    <col min="12358" max="12358" width="9.33203125" style="1" customWidth="1"/>
    <col min="12359" max="12359" width="11.6640625" style="1" customWidth="1"/>
    <col min="12360" max="12361" width="9.33203125" style="1" customWidth="1"/>
    <col min="12362" max="12362" width="45" style="1" customWidth="1"/>
    <col min="12363" max="12367" width="15.5" style="1" customWidth="1"/>
    <col min="12368" max="12368" width="16.83203125" style="1" customWidth="1"/>
    <col min="12369" max="12374" width="15.5" style="1" customWidth="1"/>
    <col min="12375" max="12375" width="9.33203125" style="1" customWidth="1"/>
    <col min="12376" max="12376" width="12" style="1" customWidth="1"/>
    <col min="12377" max="12378" width="9.33203125" style="1" customWidth="1"/>
    <col min="12379" max="12379" width="45" style="1" customWidth="1"/>
    <col min="12380" max="12391" width="14.83203125" style="1" customWidth="1"/>
    <col min="12392" max="12392" width="9.33203125" style="1" customWidth="1"/>
    <col min="12393" max="12393" width="11" style="1" customWidth="1"/>
    <col min="12394" max="12395" width="9.33203125" style="1" customWidth="1"/>
    <col min="12396" max="12396" width="45" style="1" customWidth="1"/>
    <col min="12397" max="12408" width="14.5" style="1" customWidth="1"/>
    <col min="12409" max="12409" width="9.33203125" style="1" customWidth="1"/>
    <col min="12410" max="12410" width="11.1640625" style="1" customWidth="1"/>
    <col min="12411" max="12412" width="9.33203125" style="1" customWidth="1"/>
    <col min="12413" max="12413" width="45" style="1" customWidth="1"/>
    <col min="12414" max="12425" width="13.1640625" style="1" customWidth="1"/>
    <col min="12426" max="12426" width="9.33203125" style="1" customWidth="1"/>
    <col min="12427" max="12427" width="11" style="1" customWidth="1"/>
    <col min="12428" max="12429" width="9.33203125" style="1" customWidth="1"/>
    <col min="12430" max="12430" width="45" style="1" customWidth="1"/>
    <col min="12431" max="12443" width="13.33203125" style="1" customWidth="1"/>
    <col min="12444" max="12444" width="9.33203125" style="1" customWidth="1"/>
    <col min="12445" max="12445" width="11" style="1" customWidth="1"/>
    <col min="12446" max="12447" width="9.33203125" style="1" customWidth="1"/>
    <col min="12448" max="12448" width="45" style="1" customWidth="1"/>
    <col min="12449" max="12460" width="12.83203125" style="1" customWidth="1"/>
    <col min="12461" max="12465" width="12" style="1" customWidth="1"/>
    <col min="12466" max="12466" width="45" style="1" customWidth="1"/>
    <col min="12467" max="12467" width="16.83203125" style="1" customWidth="1"/>
    <col min="12468" max="12468" width="17" style="1" customWidth="1"/>
    <col min="12469" max="12478" width="16.83203125" style="1" customWidth="1"/>
    <col min="12479" max="12479" width="9.33203125" style="1" customWidth="1"/>
    <col min="12480" max="12480" width="11.83203125" style="1" customWidth="1"/>
    <col min="12481" max="12481" width="9.33203125" style="1" customWidth="1"/>
    <col min="12482" max="12482" width="9.5" style="1" customWidth="1"/>
    <col min="12483" max="12483" width="45" style="1" customWidth="1"/>
    <col min="12484" max="12495" width="15.6640625" style="1" customWidth="1"/>
    <col min="12496" max="12496" width="9.33203125" style="1" customWidth="1"/>
    <col min="12497" max="12497" width="12" style="1" customWidth="1"/>
    <col min="12498" max="12499" width="9.33203125" style="1" customWidth="1"/>
    <col min="12500" max="12500" width="45" style="1" customWidth="1"/>
    <col min="12501" max="12512" width="17" style="1" customWidth="1"/>
    <col min="12513" max="12516" width="15.6640625" style="1" customWidth="1"/>
    <col min="12517" max="12517" width="45" style="1" customWidth="1"/>
    <col min="12518" max="12543" width="15.6640625" style="1" customWidth="1"/>
    <col min="12544" max="12545" width="9.33203125" style="1" customWidth="1"/>
    <col min="12546" max="12546" width="11.83203125" style="1" customWidth="1"/>
    <col min="12547" max="12548" width="9.33203125" style="1" customWidth="1"/>
    <col min="12549" max="12549" width="45" style="1" customWidth="1"/>
    <col min="12550" max="12552" width="15.6640625" style="1" customWidth="1"/>
    <col min="12553" max="12553" width="14.33203125" style="1" customWidth="1"/>
    <col min="12554" max="12554" width="13.5" style="1" customWidth="1"/>
    <col min="12555" max="12555" width="15.6640625" style="1" customWidth="1"/>
    <col min="12556" max="12556" width="14.1640625" style="1" customWidth="1"/>
    <col min="12557" max="12557" width="15.6640625" style="1" customWidth="1"/>
    <col min="12558" max="12558" width="15.5" style="1" customWidth="1"/>
    <col min="12559" max="12560" width="15.6640625" style="1" customWidth="1"/>
    <col min="12561" max="12561" width="17.5" style="1"/>
    <col min="12562" max="12563" width="11" style="1" customWidth="1"/>
    <col min="12564" max="12564" width="12.6640625" style="1" customWidth="1"/>
    <col min="12565" max="12565" width="45" style="1" customWidth="1"/>
    <col min="12566" max="12567" width="15.6640625" style="1" customWidth="1"/>
    <col min="12568" max="12568" width="13.83203125" style="1" customWidth="1"/>
    <col min="12569" max="12569" width="15.33203125" style="1" customWidth="1"/>
    <col min="12570" max="12570" width="13.83203125" style="1" customWidth="1"/>
    <col min="12571" max="12571" width="13.6640625" style="1" customWidth="1"/>
    <col min="12572" max="12572" width="16.6640625" style="1" customWidth="1"/>
    <col min="12573" max="12573" width="13" style="1" customWidth="1"/>
    <col min="12574" max="12574" width="11.83203125" style="1" customWidth="1"/>
    <col min="12575" max="12575" width="12.6640625" style="1" customWidth="1"/>
    <col min="12576" max="12576" width="13.5" style="1" customWidth="1"/>
    <col min="12577" max="12577" width="16.1640625" style="1" customWidth="1"/>
    <col min="12578" max="12579" width="9.33203125" style="1" customWidth="1"/>
    <col min="12580" max="12580" width="10.6640625" style="1" customWidth="1"/>
    <col min="12581" max="12582" width="9.33203125" style="1" customWidth="1"/>
    <col min="12583" max="12583" width="45" style="1" customWidth="1"/>
    <col min="12584" max="12595" width="17.33203125" style="1" customWidth="1"/>
    <col min="12596" max="12597" width="9.33203125" style="1" customWidth="1"/>
    <col min="12598" max="12598" width="10.83203125" style="1" customWidth="1"/>
    <col min="12599" max="12600" width="9.33203125" style="1" customWidth="1"/>
    <col min="12601" max="12601" width="45" style="1" customWidth="1"/>
    <col min="12602" max="12613" width="17.5" style="1" customWidth="1"/>
    <col min="12614" max="12614" width="9.33203125" style="1" customWidth="1"/>
    <col min="12615" max="12615" width="11.6640625" style="1" customWidth="1"/>
    <col min="12616" max="12617" width="9.33203125" style="1" customWidth="1"/>
    <col min="12618" max="12618" width="45" style="1" customWidth="1"/>
    <col min="12619" max="12623" width="15.5" style="1" customWidth="1"/>
    <col min="12624" max="12624" width="16.83203125" style="1" customWidth="1"/>
    <col min="12625" max="12630" width="15.5" style="1" customWidth="1"/>
    <col min="12631" max="12631" width="9.33203125" style="1" customWidth="1"/>
    <col min="12632" max="12632" width="12" style="1" customWidth="1"/>
    <col min="12633" max="12634" width="9.33203125" style="1" customWidth="1"/>
    <col min="12635" max="12635" width="45" style="1" customWidth="1"/>
    <col min="12636" max="12647" width="14.83203125" style="1" customWidth="1"/>
    <col min="12648" max="12648" width="9.33203125" style="1" customWidth="1"/>
    <col min="12649" max="12649" width="11" style="1" customWidth="1"/>
    <col min="12650" max="12651" width="9.33203125" style="1" customWidth="1"/>
    <col min="12652" max="12652" width="45" style="1" customWidth="1"/>
    <col min="12653" max="12664" width="14.5" style="1" customWidth="1"/>
    <col min="12665" max="12665" width="9.33203125" style="1" customWidth="1"/>
    <col min="12666" max="12666" width="11.1640625" style="1" customWidth="1"/>
    <col min="12667" max="12668" width="9.33203125" style="1" customWidth="1"/>
    <col min="12669" max="12669" width="45" style="1" customWidth="1"/>
    <col min="12670" max="12681" width="13.1640625" style="1" customWidth="1"/>
    <col min="12682" max="12682" width="9.33203125" style="1" customWidth="1"/>
    <col min="12683" max="12683" width="11" style="1" customWidth="1"/>
    <col min="12684" max="12685" width="9.33203125" style="1" customWidth="1"/>
    <col min="12686" max="12686" width="45" style="1" customWidth="1"/>
    <col min="12687" max="12699" width="13.33203125" style="1" customWidth="1"/>
    <col min="12700" max="12700" width="9.33203125" style="1" customWidth="1"/>
    <col min="12701" max="12701" width="11" style="1" customWidth="1"/>
    <col min="12702" max="12703" width="9.33203125" style="1" customWidth="1"/>
    <col min="12704" max="12704" width="45" style="1" customWidth="1"/>
    <col min="12705" max="12716" width="12.83203125" style="1" customWidth="1"/>
    <col min="12717" max="12721" width="12" style="1" customWidth="1"/>
    <col min="12722" max="12722" width="45" style="1" customWidth="1"/>
    <col min="12723" max="12723" width="16.83203125" style="1" customWidth="1"/>
    <col min="12724" max="12724" width="17" style="1" customWidth="1"/>
    <col min="12725" max="12734" width="16.83203125" style="1" customWidth="1"/>
    <col min="12735" max="12735" width="9.33203125" style="1" customWidth="1"/>
    <col min="12736" max="12736" width="11.83203125" style="1" customWidth="1"/>
    <col min="12737" max="12737" width="9.33203125" style="1" customWidth="1"/>
    <col min="12738" max="12738" width="9.5" style="1" customWidth="1"/>
    <col min="12739" max="12739" width="45" style="1" customWidth="1"/>
    <col min="12740" max="12751" width="15.6640625" style="1" customWidth="1"/>
    <col min="12752" max="12752" width="9.33203125" style="1" customWidth="1"/>
    <col min="12753" max="12753" width="12" style="1" customWidth="1"/>
    <col min="12754" max="12755" width="9.33203125" style="1" customWidth="1"/>
    <col min="12756" max="12756" width="45" style="1" customWidth="1"/>
    <col min="12757" max="12768" width="17" style="1" customWidth="1"/>
    <col min="12769" max="12772" width="15.6640625" style="1" customWidth="1"/>
    <col min="12773" max="12773" width="45" style="1" customWidth="1"/>
    <col min="12774" max="12799" width="15.6640625" style="1" customWidth="1"/>
    <col min="12800" max="12801" width="9.33203125" style="1" customWidth="1"/>
    <col min="12802" max="12802" width="11.83203125" style="1" customWidth="1"/>
    <col min="12803" max="12804" width="9.33203125" style="1" customWidth="1"/>
    <col min="12805" max="12805" width="45" style="1" customWidth="1"/>
    <col min="12806" max="12808" width="15.6640625" style="1" customWidth="1"/>
    <col min="12809" max="12809" width="14.33203125" style="1" customWidth="1"/>
    <col min="12810" max="12810" width="13.5" style="1" customWidth="1"/>
    <col min="12811" max="12811" width="15.6640625" style="1" customWidth="1"/>
    <col min="12812" max="12812" width="14.1640625" style="1" customWidth="1"/>
    <col min="12813" max="12813" width="15.6640625" style="1" customWidth="1"/>
    <col min="12814" max="12814" width="15.5" style="1" customWidth="1"/>
    <col min="12815" max="12816" width="15.6640625" style="1" customWidth="1"/>
    <col min="12817" max="12817" width="17.5" style="1"/>
    <col min="12818" max="12819" width="11" style="1" customWidth="1"/>
    <col min="12820" max="12820" width="12.6640625" style="1" customWidth="1"/>
    <col min="12821" max="12821" width="45" style="1" customWidth="1"/>
    <col min="12822" max="12823" width="15.6640625" style="1" customWidth="1"/>
    <col min="12824" max="12824" width="13.83203125" style="1" customWidth="1"/>
    <col min="12825" max="12825" width="15.33203125" style="1" customWidth="1"/>
    <col min="12826" max="12826" width="13.83203125" style="1" customWidth="1"/>
    <col min="12827" max="12827" width="13.6640625" style="1" customWidth="1"/>
    <col min="12828" max="12828" width="16.6640625" style="1" customWidth="1"/>
    <col min="12829" max="12829" width="13" style="1" customWidth="1"/>
    <col min="12830" max="12830" width="11.83203125" style="1" customWidth="1"/>
    <col min="12831" max="12831" width="12.6640625" style="1" customWidth="1"/>
    <col min="12832" max="12832" width="13.5" style="1" customWidth="1"/>
    <col min="12833" max="12833" width="16.1640625" style="1" customWidth="1"/>
    <col min="12834" max="12835" width="9.33203125" style="1" customWidth="1"/>
    <col min="12836" max="12836" width="10.6640625" style="1" customWidth="1"/>
    <col min="12837" max="12838" width="9.33203125" style="1" customWidth="1"/>
    <col min="12839" max="12839" width="45" style="1" customWidth="1"/>
    <col min="12840" max="12851" width="17.33203125" style="1" customWidth="1"/>
    <col min="12852" max="12853" width="9.33203125" style="1" customWidth="1"/>
    <col min="12854" max="12854" width="10.83203125" style="1" customWidth="1"/>
    <col min="12855" max="12856" width="9.33203125" style="1" customWidth="1"/>
    <col min="12857" max="12857" width="45" style="1" customWidth="1"/>
    <col min="12858" max="12869" width="17.5" style="1" customWidth="1"/>
    <col min="12870" max="12870" width="9.33203125" style="1" customWidth="1"/>
    <col min="12871" max="12871" width="11.6640625" style="1" customWidth="1"/>
    <col min="12872" max="12873" width="9.33203125" style="1" customWidth="1"/>
    <col min="12874" max="12874" width="45" style="1" customWidth="1"/>
    <col min="12875" max="12879" width="15.5" style="1" customWidth="1"/>
    <col min="12880" max="12880" width="16.83203125" style="1" customWidth="1"/>
    <col min="12881" max="12886" width="15.5" style="1" customWidth="1"/>
    <col min="12887" max="12887" width="9.33203125" style="1" customWidth="1"/>
    <col min="12888" max="12888" width="12" style="1" customWidth="1"/>
    <col min="12889" max="12890" width="9.33203125" style="1" customWidth="1"/>
    <col min="12891" max="12891" width="45" style="1" customWidth="1"/>
    <col min="12892" max="12903" width="14.83203125" style="1" customWidth="1"/>
    <col min="12904" max="12904" width="9.33203125" style="1" customWidth="1"/>
    <col min="12905" max="12905" width="11" style="1" customWidth="1"/>
    <col min="12906" max="12907" width="9.33203125" style="1" customWidth="1"/>
    <col min="12908" max="12908" width="45" style="1" customWidth="1"/>
    <col min="12909" max="12920" width="14.5" style="1" customWidth="1"/>
    <col min="12921" max="12921" width="9.33203125" style="1" customWidth="1"/>
    <col min="12922" max="12922" width="11.1640625" style="1" customWidth="1"/>
    <col min="12923" max="12924" width="9.33203125" style="1" customWidth="1"/>
    <col min="12925" max="12925" width="45" style="1" customWidth="1"/>
    <col min="12926" max="12937" width="13.1640625" style="1" customWidth="1"/>
    <col min="12938" max="12938" width="9.33203125" style="1" customWidth="1"/>
    <col min="12939" max="12939" width="11" style="1" customWidth="1"/>
    <col min="12940" max="12941" width="9.33203125" style="1" customWidth="1"/>
    <col min="12942" max="12942" width="45" style="1" customWidth="1"/>
    <col min="12943" max="12955" width="13.33203125" style="1" customWidth="1"/>
    <col min="12956" max="12956" width="9.33203125" style="1" customWidth="1"/>
    <col min="12957" max="12957" width="11" style="1" customWidth="1"/>
    <col min="12958" max="12959" width="9.33203125" style="1" customWidth="1"/>
    <col min="12960" max="12960" width="45" style="1" customWidth="1"/>
    <col min="12961" max="12972" width="12.83203125" style="1" customWidth="1"/>
    <col min="12973" max="12977" width="12" style="1" customWidth="1"/>
    <col min="12978" max="12978" width="45" style="1" customWidth="1"/>
    <col min="12979" max="12979" width="16.83203125" style="1" customWidth="1"/>
    <col min="12980" max="12980" width="17" style="1" customWidth="1"/>
    <col min="12981" max="12990" width="16.83203125" style="1" customWidth="1"/>
    <col min="12991" max="12991" width="9.33203125" style="1" customWidth="1"/>
    <col min="12992" max="12992" width="11.83203125" style="1" customWidth="1"/>
    <col min="12993" max="12993" width="9.33203125" style="1" customWidth="1"/>
    <col min="12994" max="12994" width="9.5" style="1" customWidth="1"/>
    <col min="12995" max="12995" width="45" style="1" customWidth="1"/>
    <col min="12996" max="13007" width="15.6640625" style="1" customWidth="1"/>
    <col min="13008" max="13008" width="9.33203125" style="1" customWidth="1"/>
    <col min="13009" max="13009" width="12" style="1" customWidth="1"/>
    <col min="13010" max="13011" width="9.33203125" style="1" customWidth="1"/>
    <col min="13012" max="13012" width="45" style="1" customWidth="1"/>
    <col min="13013" max="13024" width="17" style="1" customWidth="1"/>
    <col min="13025" max="13028" width="15.6640625" style="1" customWidth="1"/>
    <col min="13029" max="13029" width="45" style="1" customWidth="1"/>
    <col min="13030" max="13055" width="15.6640625" style="1" customWidth="1"/>
    <col min="13056" max="13057" width="9.33203125" style="1" customWidth="1"/>
    <col min="13058" max="13058" width="11.83203125" style="1" customWidth="1"/>
    <col min="13059" max="13060" width="9.33203125" style="1" customWidth="1"/>
    <col min="13061" max="13061" width="45" style="1" customWidth="1"/>
    <col min="13062" max="13064" width="15.6640625" style="1" customWidth="1"/>
    <col min="13065" max="13065" width="14.33203125" style="1" customWidth="1"/>
    <col min="13066" max="13066" width="13.5" style="1" customWidth="1"/>
    <col min="13067" max="13067" width="15.6640625" style="1" customWidth="1"/>
    <col min="13068" max="13068" width="14.1640625" style="1" customWidth="1"/>
    <col min="13069" max="13069" width="15.6640625" style="1" customWidth="1"/>
    <col min="13070" max="13070" width="15.5" style="1" customWidth="1"/>
    <col min="13071" max="13072" width="15.6640625" style="1" customWidth="1"/>
    <col min="13073" max="13073" width="17.5" style="1"/>
    <col min="13074" max="13075" width="11" style="1" customWidth="1"/>
    <col min="13076" max="13076" width="12.6640625" style="1" customWidth="1"/>
    <col min="13077" max="13077" width="45" style="1" customWidth="1"/>
    <col min="13078" max="13079" width="15.6640625" style="1" customWidth="1"/>
    <col min="13080" max="13080" width="13.83203125" style="1" customWidth="1"/>
    <col min="13081" max="13081" width="15.33203125" style="1" customWidth="1"/>
    <col min="13082" max="13082" width="13.83203125" style="1" customWidth="1"/>
    <col min="13083" max="13083" width="13.6640625" style="1" customWidth="1"/>
    <col min="13084" max="13084" width="16.6640625" style="1" customWidth="1"/>
    <col min="13085" max="13085" width="13" style="1" customWidth="1"/>
    <col min="13086" max="13086" width="11.83203125" style="1" customWidth="1"/>
    <col min="13087" max="13087" width="12.6640625" style="1" customWidth="1"/>
    <col min="13088" max="13088" width="13.5" style="1" customWidth="1"/>
    <col min="13089" max="13089" width="16.1640625" style="1" customWidth="1"/>
    <col min="13090" max="13091" width="9.33203125" style="1" customWidth="1"/>
    <col min="13092" max="13092" width="10.6640625" style="1" customWidth="1"/>
    <col min="13093" max="13094" width="9.33203125" style="1" customWidth="1"/>
    <col min="13095" max="13095" width="45" style="1" customWidth="1"/>
    <col min="13096" max="13107" width="17.33203125" style="1" customWidth="1"/>
    <col min="13108" max="13109" width="9.33203125" style="1" customWidth="1"/>
    <col min="13110" max="13110" width="10.83203125" style="1" customWidth="1"/>
    <col min="13111" max="13112" width="9.33203125" style="1" customWidth="1"/>
    <col min="13113" max="13113" width="45" style="1" customWidth="1"/>
    <col min="13114" max="13125" width="17.5" style="1" customWidth="1"/>
    <col min="13126" max="13126" width="9.33203125" style="1" customWidth="1"/>
    <col min="13127" max="13127" width="11.6640625" style="1" customWidth="1"/>
    <col min="13128" max="13129" width="9.33203125" style="1" customWidth="1"/>
    <col min="13130" max="13130" width="45" style="1" customWidth="1"/>
    <col min="13131" max="13135" width="15.5" style="1" customWidth="1"/>
    <col min="13136" max="13136" width="16.83203125" style="1" customWidth="1"/>
    <col min="13137" max="13142" width="15.5" style="1" customWidth="1"/>
    <col min="13143" max="13143" width="9.33203125" style="1" customWidth="1"/>
    <col min="13144" max="13144" width="12" style="1" customWidth="1"/>
    <col min="13145" max="13146" width="9.33203125" style="1" customWidth="1"/>
    <col min="13147" max="13147" width="45" style="1" customWidth="1"/>
    <col min="13148" max="13159" width="14.83203125" style="1" customWidth="1"/>
    <col min="13160" max="13160" width="9.33203125" style="1" customWidth="1"/>
    <col min="13161" max="13161" width="11" style="1" customWidth="1"/>
    <col min="13162" max="13163" width="9.33203125" style="1" customWidth="1"/>
    <col min="13164" max="13164" width="45" style="1" customWidth="1"/>
    <col min="13165" max="13176" width="14.5" style="1" customWidth="1"/>
    <col min="13177" max="13177" width="9.33203125" style="1" customWidth="1"/>
    <col min="13178" max="13178" width="11.1640625" style="1" customWidth="1"/>
    <col min="13179" max="13180" width="9.33203125" style="1" customWidth="1"/>
    <col min="13181" max="13181" width="45" style="1" customWidth="1"/>
    <col min="13182" max="13193" width="13.1640625" style="1" customWidth="1"/>
    <col min="13194" max="13194" width="9.33203125" style="1" customWidth="1"/>
    <col min="13195" max="13195" width="11" style="1" customWidth="1"/>
    <col min="13196" max="13197" width="9.33203125" style="1" customWidth="1"/>
    <col min="13198" max="13198" width="45" style="1" customWidth="1"/>
    <col min="13199" max="13211" width="13.33203125" style="1" customWidth="1"/>
    <col min="13212" max="13212" width="9.33203125" style="1" customWidth="1"/>
    <col min="13213" max="13213" width="11" style="1" customWidth="1"/>
    <col min="13214" max="13215" width="9.33203125" style="1" customWidth="1"/>
    <col min="13216" max="13216" width="45" style="1" customWidth="1"/>
    <col min="13217" max="13228" width="12.83203125" style="1" customWidth="1"/>
    <col min="13229" max="13233" width="12" style="1" customWidth="1"/>
    <col min="13234" max="13234" width="45" style="1" customWidth="1"/>
    <col min="13235" max="13235" width="16.83203125" style="1" customWidth="1"/>
    <col min="13236" max="13236" width="17" style="1" customWidth="1"/>
    <col min="13237" max="13246" width="16.83203125" style="1" customWidth="1"/>
    <col min="13247" max="13247" width="9.33203125" style="1" customWidth="1"/>
    <col min="13248" max="13248" width="11.83203125" style="1" customWidth="1"/>
    <col min="13249" max="13249" width="9.33203125" style="1" customWidth="1"/>
    <col min="13250" max="13250" width="9.5" style="1" customWidth="1"/>
    <col min="13251" max="13251" width="45" style="1" customWidth="1"/>
    <col min="13252" max="13263" width="15.6640625" style="1" customWidth="1"/>
    <col min="13264" max="13264" width="9.33203125" style="1" customWidth="1"/>
    <col min="13265" max="13265" width="12" style="1" customWidth="1"/>
    <col min="13266" max="13267" width="9.33203125" style="1" customWidth="1"/>
    <col min="13268" max="13268" width="45" style="1" customWidth="1"/>
    <col min="13269" max="13280" width="17" style="1" customWidth="1"/>
    <col min="13281" max="13284" width="15.6640625" style="1" customWidth="1"/>
    <col min="13285" max="13285" width="45" style="1" customWidth="1"/>
    <col min="13286" max="13311" width="15.6640625" style="1" customWidth="1"/>
    <col min="13312" max="13313" width="9.33203125" style="1" customWidth="1"/>
    <col min="13314" max="13314" width="11.83203125" style="1" customWidth="1"/>
    <col min="13315" max="13316" width="9.33203125" style="1" customWidth="1"/>
    <col min="13317" max="13317" width="45" style="1" customWidth="1"/>
    <col min="13318" max="13320" width="15.6640625" style="1" customWidth="1"/>
    <col min="13321" max="13321" width="14.33203125" style="1" customWidth="1"/>
    <col min="13322" max="13322" width="13.5" style="1" customWidth="1"/>
    <col min="13323" max="13323" width="15.6640625" style="1" customWidth="1"/>
    <col min="13324" max="13324" width="14.1640625" style="1" customWidth="1"/>
    <col min="13325" max="13325" width="15.6640625" style="1" customWidth="1"/>
    <col min="13326" max="13326" width="15.5" style="1" customWidth="1"/>
    <col min="13327" max="13328" width="15.6640625" style="1" customWidth="1"/>
    <col min="13329" max="13329" width="17.5" style="1"/>
    <col min="13330" max="13331" width="11" style="1" customWidth="1"/>
    <col min="13332" max="13332" width="12.6640625" style="1" customWidth="1"/>
    <col min="13333" max="13333" width="45" style="1" customWidth="1"/>
    <col min="13334" max="13335" width="15.6640625" style="1" customWidth="1"/>
    <col min="13336" max="13336" width="13.83203125" style="1" customWidth="1"/>
    <col min="13337" max="13337" width="15.33203125" style="1" customWidth="1"/>
    <col min="13338" max="13338" width="13.83203125" style="1" customWidth="1"/>
    <col min="13339" max="13339" width="13.6640625" style="1" customWidth="1"/>
    <col min="13340" max="13340" width="16.6640625" style="1" customWidth="1"/>
    <col min="13341" max="13341" width="13" style="1" customWidth="1"/>
    <col min="13342" max="13342" width="11.83203125" style="1" customWidth="1"/>
    <col min="13343" max="13343" width="12.6640625" style="1" customWidth="1"/>
    <col min="13344" max="13344" width="13.5" style="1" customWidth="1"/>
    <col min="13345" max="13345" width="16.1640625" style="1" customWidth="1"/>
    <col min="13346" max="13347" width="9.33203125" style="1" customWidth="1"/>
    <col min="13348" max="13348" width="10.6640625" style="1" customWidth="1"/>
    <col min="13349" max="13350" width="9.33203125" style="1" customWidth="1"/>
    <col min="13351" max="13351" width="45" style="1" customWidth="1"/>
    <col min="13352" max="13363" width="17.33203125" style="1" customWidth="1"/>
    <col min="13364" max="13365" width="9.33203125" style="1" customWidth="1"/>
    <col min="13366" max="13366" width="10.83203125" style="1" customWidth="1"/>
    <col min="13367" max="13368" width="9.33203125" style="1" customWidth="1"/>
    <col min="13369" max="13369" width="45" style="1" customWidth="1"/>
    <col min="13370" max="13381" width="17.5" style="1" customWidth="1"/>
    <col min="13382" max="13382" width="9.33203125" style="1" customWidth="1"/>
    <col min="13383" max="13383" width="11.6640625" style="1" customWidth="1"/>
    <col min="13384" max="13385" width="9.33203125" style="1" customWidth="1"/>
    <col min="13386" max="13386" width="45" style="1" customWidth="1"/>
    <col min="13387" max="13391" width="15.5" style="1" customWidth="1"/>
    <col min="13392" max="13392" width="16.83203125" style="1" customWidth="1"/>
    <col min="13393" max="13398" width="15.5" style="1" customWidth="1"/>
    <col min="13399" max="13399" width="9.33203125" style="1" customWidth="1"/>
    <col min="13400" max="13400" width="12" style="1" customWidth="1"/>
    <col min="13401" max="13402" width="9.33203125" style="1" customWidth="1"/>
    <col min="13403" max="13403" width="45" style="1" customWidth="1"/>
    <col min="13404" max="13415" width="14.83203125" style="1" customWidth="1"/>
    <col min="13416" max="13416" width="9.33203125" style="1" customWidth="1"/>
    <col min="13417" max="13417" width="11" style="1" customWidth="1"/>
    <col min="13418" max="13419" width="9.33203125" style="1" customWidth="1"/>
    <col min="13420" max="13420" width="45" style="1" customWidth="1"/>
    <col min="13421" max="13432" width="14.5" style="1" customWidth="1"/>
    <col min="13433" max="13433" width="9.33203125" style="1" customWidth="1"/>
    <col min="13434" max="13434" width="11.1640625" style="1" customWidth="1"/>
    <col min="13435" max="13436" width="9.33203125" style="1" customWidth="1"/>
    <col min="13437" max="13437" width="45" style="1" customWidth="1"/>
    <col min="13438" max="13449" width="13.1640625" style="1" customWidth="1"/>
    <col min="13450" max="13450" width="9.33203125" style="1" customWidth="1"/>
    <col min="13451" max="13451" width="11" style="1" customWidth="1"/>
    <col min="13452" max="13453" width="9.33203125" style="1" customWidth="1"/>
    <col min="13454" max="13454" width="45" style="1" customWidth="1"/>
    <col min="13455" max="13467" width="13.33203125" style="1" customWidth="1"/>
    <col min="13468" max="13468" width="9.33203125" style="1" customWidth="1"/>
    <col min="13469" max="13469" width="11" style="1" customWidth="1"/>
    <col min="13470" max="13471" width="9.33203125" style="1" customWidth="1"/>
    <col min="13472" max="13472" width="45" style="1" customWidth="1"/>
    <col min="13473" max="13484" width="12.83203125" style="1" customWidth="1"/>
    <col min="13485" max="13489" width="12" style="1" customWidth="1"/>
    <col min="13490" max="13490" width="45" style="1" customWidth="1"/>
    <col min="13491" max="13491" width="16.83203125" style="1" customWidth="1"/>
    <col min="13492" max="13492" width="17" style="1" customWidth="1"/>
    <col min="13493" max="13502" width="16.83203125" style="1" customWidth="1"/>
    <col min="13503" max="13503" width="9.33203125" style="1" customWidth="1"/>
    <col min="13504" max="13504" width="11.83203125" style="1" customWidth="1"/>
    <col min="13505" max="13505" width="9.33203125" style="1" customWidth="1"/>
    <col min="13506" max="13506" width="9.5" style="1" customWidth="1"/>
    <col min="13507" max="13507" width="45" style="1" customWidth="1"/>
    <col min="13508" max="13519" width="15.6640625" style="1" customWidth="1"/>
    <col min="13520" max="13520" width="9.33203125" style="1" customWidth="1"/>
    <col min="13521" max="13521" width="12" style="1" customWidth="1"/>
    <col min="13522" max="13523" width="9.33203125" style="1" customWidth="1"/>
    <col min="13524" max="13524" width="45" style="1" customWidth="1"/>
    <col min="13525" max="13536" width="17" style="1" customWidth="1"/>
    <col min="13537" max="13540" width="15.6640625" style="1" customWidth="1"/>
    <col min="13541" max="13541" width="45" style="1" customWidth="1"/>
    <col min="13542" max="13567" width="15.6640625" style="1" customWidth="1"/>
    <col min="13568" max="13569" width="9.33203125" style="1" customWidth="1"/>
    <col min="13570" max="13570" width="11.83203125" style="1" customWidth="1"/>
    <col min="13571" max="13572" width="9.33203125" style="1" customWidth="1"/>
    <col min="13573" max="13573" width="45" style="1" customWidth="1"/>
    <col min="13574" max="13576" width="15.6640625" style="1" customWidth="1"/>
    <col min="13577" max="13577" width="14.33203125" style="1" customWidth="1"/>
    <col min="13578" max="13578" width="13.5" style="1" customWidth="1"/>
    <col min="13579" max="13579" width="15.6640625" style="1" customWidth="1"/>
    <col min="13580" max="13580" width="14.1640625" style="1" customWidth="1"/>
    <col min="13581" max="13581" width="15.6640625" style="1" customWidth="1"/>
    <col min="13582" max="13582" width="15.5" style="1" customWidth="1"/>
    <col min="13583" max="13584" width="15.6640625" style="1" customWidth="1"/>
    <col min="13585" max="13585" width="17.5" style="1"/>
    <col min="13586" max="13587" width="11" style="1" customWidth="1"/>
    <col min="13588" max="13588" width="12.6640625" style="1" customWidth="1"/>
    <col min="13589" max="13589" width="45" style="1" customWidth="1"/>
    <col min="13590" max="13591" width="15.6640625" style="1" customWidth="1"/>
    <col min="13592" max="13592" width="13.83203125" style="1" customWidth="1"/>
    <col min="13593" max="13593" width="15.33203125" style="1" customWidth="1"/>
    <col min="13594" max="13594" width="13.83203125" style="1" customWidth="1"/>
    <col min="13595" max="13595" width="13.6640625" style="1" customWidth="1"/>
    <col min="13596" max="13596" width="16.6640625" style="1" customWidth="1"/>
    <col min="13597" max="13597" width="13" style="1" customWidth="1"/>
    <col min="13598" max="13598" width="11.83203125" style="1" customWidth="1"/>
    <col min="13599" max="13599" width="12.6640625" style="1" customWidth="1"/>
    <col min="13600" max="13600" width="13.5" style="1" customWidth="1"/>
    <col min="13601" max="13601" width="16.1640625" style="1" customWidth="1"/>
    <col min="13602" max="13603" width="9.33203125" style="1" customWidth="1"/>
    <col min="13604" max="13604" width="10.6640625" style="1" customWidth="1"/>
    <col min="13605" max="13606" width="9.33203125" style="1" customWidth="1"/>
    <col min="13607" max="13607" width="45" style="1" customWidth="1"/>
    <col min="13608" max="13619" width="17.33203125" style="1" customWidth="1"/>
    <col min="13620" max="13621" width="9.33203125" style="1" customWidth="1"/>
    <col min="13622" max="13622" width="10.83203125" style="1" customWidth="1"/>
    <col min="13623" max="13624" width="9.33203125" style="1" customWidth="1"/>
    <col min="13625" max="13625" width="45" style="1" customWidth="1"/>
    <col min="13626" max="13637" width="17.5" style="1" customWidth="1"/>
    <col min="13638" max="13638" width="9.33203125" style="1" customWidth="1"/>
    <col min="13639" max="13639" width="11.6640625" style="1" customWidth="1"/>
    <col min="13640" max="13641" width="9.33203125" style="1" customWidth="1"/>
    <col min="13642" max="13642" width="45" style="1" customWidth="1"/>
    <col min="13643" max="13647" width="15.5" style="1" customWidth="1"/>
    <col min="13648" max="13648" width="16.83203125" style="1" customWidth="1"/>
    <col min="13649" max="13654" width="15.5" style="1" customWidth="1"/>
    <col min="13655" max="13655" width="9.33203125" style="1" customWidth="1"/>
    <col min="13656" max="13656" width="12" style="1" customWidth="1"/>
    <col min="13657" max="13658" width="9.33203125" style="1" customWidth="1"/>
    <col min="13659" max="13659" width="45" style="1" customWidth="1"/>
    <col min="13660" max="13671" width="14.83203125" style="1" customWidth="1"/>
    <col min="13672" max="13672" width="9.33203125" style="1" customWidth="1"/>
    <col min="13673" max="13673" width="11" style="1" customWidth="1"/>
    <col min="13674" max="13675" width="9.33203125" style="1" customWidth="1"/>
    <col min="13676" max="13676" width="45" style="1" customWidth="1"/>
    <col min="13677" max="13688" width="14.5" style="1" customWidth="1"/>
    <col min="13689" max="13689" width="9.33203125" style="1" customWidth="1"/>
    <col min="13690" max="13690" width="11.1640625" style="1" customWidth="1"/>
    <col min="13691" max="13692" width="9.33203125" style="1" customWidth="1"/>
    <col min="13693" max="13693" width="45" style="1" customWidth="1"/>
    <col min="13694" max="13705" width="13.1640625" style="1" customWidth="1"/>
    <col min="13706" max="13706" width="9.33203125" style="1" customWidth="1"/>
    <col min="13707" max="13707" width="11" style="1" customWidth="1"/>
    <col min="13708" max="13709" width="9.33203125" style="1" customWidth="1"/>
    <col min="13710" max="13710" width="45" style="1" customWidth="1"/>
    <col min="13711" max="13723" width="13.33203125" style="1" customWidth="1"/>
    <col min="13724" max="13724" width="9.33203125" style="1" customWidth="1"/>
    <col min="13725" max="13725" width="11" style="1" customWidth="1"/>
    <col min="13726" max="13727" width="9.33203125" style="1" customWidth="1"/>
    <col min="13728" max="13728" width="45" style="1" customWidth="1"/>
    <col min="13729" max="13740" width="12.83203125" style="1" customWidth="1"/>
    <col min="13741" max="13745" width="12" style="1" customWidth="1"/>
    <col min="13746" max="13746" width="45" style="1" customWidth="1"/>
    <col min="13747" max="13747" width="16.83203125" style="1" customWidth="1"/>
    <col min="13748" max="13748" width="17" style="1" customWidth="1"/>
    <col min="13749" max="13758" width="16.83203125" style="1" customWidth="1"/>
    <col min="13759" max="13759" width="9.33203125" style="1" customWidth="1"/>
    <col min="13760" max="13760" width="11.83203125" style="1" customWidth="1"/>
    <col min="13761" max="13761" width="9.33203125" style="1" customWidth="1"/>
    <col min="13762" max="13762" width="9.5" style="1" customWidth="1"/>
    <col min="13763" max="13763" width="45" style="1" customWidth="1"/>
    <col min="13764" max="13775" width="15.6640625" style="1" customWidth="1"/>
    <col min="13776" max="13776" width="9.33203125" style="1" customWidth="1"/>
    <col min="13777" max="13777" width="12" style="1" customWidth="1"/>
    <col min="13778" max="13779" width="9.33203125" style="1" customWidth="1"/>
    <col min="13780" max="13780" width="45" style="1" customWidth="1"/>
    <col min="13781" max="13792" width="17" style="1" customWidth="1"/>
    <col min="13793" max="13796" width="15.6640625" style="1" customWidth="1"/>
    <col min="13797" max="13797" width="45" style="1" customWidth="1"/>
    <col min="13798" max="13823" width="15.6640625" style="1" customWidth="1"/>
    <col min="13824" max="13825" width="9.33203125" style="1" customWidth="1"/>
    <col min="13826" max="13826" width="11.83203125" style="1" customWidth="1"/>
    <col min="13827" max="13828" width="9.33203125" style="1" customWidth="1"/>
    <col min="13829" max="13829" width="45" style="1" customWidth="1"/>
    <col min="13830" max="13832" width="15.6640625" style="1" customWidth="1"/>
    <col min="13833" max="13833" width="14.33203125" style="1" customWidth="1"/>
    <col min="13834" max="13834" width="13.5" style="1" customWidth="1"/>
    <col min="13835" max="13835" width="15.6640625" style="1" customWidth="1"/>
    <col min="13836" max="13836" width="14.1640625" style="1" customWidth="1"/>
    <col min="13837" max="13837" width="15.6640625" style="1" customWidth="1"/>
    <col min="13838" max="13838" width="15.5" style="1" customWidth="1"/>
    <col min="13839" max="13840" width="15.6640625" style="1" customWidth="1"/>
    <col min="13841" max="13841" width="17.5" style="1"/>
    <col min="13842" max="13843" width="11" style="1" customWidth="1"/>
    <col min="13844" max="13844" width="12.6640625" style="1" customWidth="1"/>
    <col min="13845" max="13845" width="45" style="1" customWidth="1"/>
    <col min="13846" max="13847" width="15.6640625" style="1" customWidth="1"/>
    <col min="13848" max="13848" width="13.83203125" style="1" customWidth="1"/>
    <col min="13849" max="13849" width="15.33203125" style="1" customWidth="1"/>
    <col min="13850" max="13850" width="13.83203125" style="1" customWidth="1"/>
    <col min="13851" max="13851" width="13.6640625" style="1" customWidth="1"/>
    <col min="13852" max="13852" width="16.6640625" style="1" customWidth="1"/>
    <col min="13853" max="13853" width="13" style="1" customWidth="1"/>
    <col min="13854" max="13854" width="11.83203125" style="1" customWidth="1"/>
    <col min="13855" max="13855" width="12.6640625" style="1" customWidth="1"/>
    <col min="13856" max="13856" width="13.5" style="1" customWidth="1"/>
    <col min="13857" max="13857" width="16.1640625" style="1" customWidth="1"/>
    <col min="13858" max="13859" width="9.33203125" style="1" customWidth="1"/>
    <col min="13860" max="13860" width="10.6640625" style="1" customWidth="1"/>
    <col min="13861" max="13862" width="9.33203125" style="1" customWidth="1"/>
    <col min="13863" max="13863" width="45" style="1" customWidth="1"/>
    <col min="13864" max="13875" width="17.33203125" style="1" customWidth="1"/>
    <col min="13876" max="13877" width="9.33203125" style="1" customWidth="1"/>
    <col min="13878" max="13878" width="10.83203125" style="1" customWidth="1"/>
    <col min="13879" max="13880" width="9.33203125" style="1" customWidth="1"/>
    <col min="13881" max="13881" width="45" style="1" customWidth="1"/>
    <col min="13882" max="13893" width="17.5" style="1" customWidth="1"/>
    <col min="13894" max="13894" width="9.33203125" style="1" customWidth="1"/>
    <col min="13895" max="13895" width="11.6640625" style="1" customWidth="1"/>
    <col min="13896" max="13897" width="9.33203125" style="1" customWidth="1"/>
    <col min="13898" max="13898" width="45" style="1" customWidth="1"/>
    <col min="13899" max="13903" width="15.5" style="1" customWidth="1"/>
    <col min="13904" max="13904" width="16.83203125" style="1" customWidth="1"/>
    <col min="13905" max="13910" width="15.5" style="1" customWidth="1"/>
    <col min="13911" max="13911" width="9.33203125" style="1" customWidth="1"/>
    <col min="13912" max="13912" width="12" style="1" customWidth="1"/>
    <col min="13913" max="13914" width="9.33203125" style="1" customWidth="1"/>
    <col min="13915" max="13915" width="45" style="1" customWidth="1"/>
    <col min="13916" max="13927" width="14.83203125" style="1" customWidth="1"/>
    <col min="13928" max="13928" width="9.33203125" style="1" customWidth="1"/>
    <col min="13929" max="13929" width="11" style="1" customWidth="1"/>
    <col min="13930" max="13931" width="9.33203125" style="1" customWidth="1"/>
    <col min="13932" max="13932" width="45" style="1" customWidth="1"/>
    <col min="13933" max="13944" width="14.5" style="1" customWidth="1"/>
    <col min="13945" max="13945" width="9.33203125" style="1" customWidth="1"/>
    <col min="13946" max="13946" width="11.1640625" style="1" customWidth="1"/>
    <col min="13947" max="13948" width="9.33203125" style="1" customWidth="1"/>
    <col min="13949" max="13949" width="45" style="1" customWidth="1"/>
    <col min="13950" max="13961" width="13.1640625" style="1" customWidth="1"/>
    <col min="13962" max="13962" width="9.33203125" style="1" customWidth="1"/>
    <col min="13963" max="13963" width="11" style="1" customWidth="1"/>
    <col min="13964" max="13965" width="9.33203125" style="1" customWidth="1"/>
    <col min="13966" max="13966" width="45" style="1" customWidth="1"/>
    <col min="13967" max="13979" width="13.33203125" style="1" customWidth="1"/>
    <col min="13980" max="13980" width="9.33203125" style="1" customWidth="1"/>
    <col min="13981" max="13981" width="11" style="1" customWidth="1"/>
    <col min="13982" max="13983" width="9.33203125" style="1" customWidth="1"/>
    <col min="13984" max="13984" width="45" style="1" customWidth="1"/>
    <col min="13985" max="13996" width="12.83203125" style="1" customWidth="1"/>
    <col min="13997" max="14001" width="12" style="1" customWidth="1"/>
    <col min="14002" max="14002" width="45" style="1" customWidth="1"/>
    <col min="14003" max="14003" width="16.83203125" style="1" customWidth="1"/>
    <col min="14004" max="14004" width="17" style="1" customWidth="1"/>
    <col min="14005" max="14014" width="16.83203125" style="1" customWidth="1"/>
    <col min="14015" max="14015" width="9.33203125" style="1" customWidth="1"/>
    <col min="14016" max="14016" width="11.83203125" style="1" customWidth="1"/>
    <col min="14017" max="14017" width="9.33203125" style="1" customWidth="1"/>
    <col min="14018" max="14018" width="9.5" style="1" customWidth="1"/>
    <col min="14019" max="14019" width="45" style="1" customWidth="1"/>
    <col min="14020" max="14031" width="15.6640625" style="1" customWidth="1"/>
    <col min="14032" max="14032" width="9.33203125" style="1" customWidth="1"/>
    <col min="14033" max="14033" width="12" style="1" customWidth="1"/>
    <col min="14034" max="14035" width="9.33203125" style="1" customWidth="1"/>
    <col min="14036" max="14036" width="45" style="1" customWidth="1"/>
    <col min="14037" max="14048" width="17" style="1" customWidth="1"/>
    <col min="14049" max="14052" width="15.6640625" style="1" customWidth="1"/>
    <col min="14053" max="14053" width="45" style="1" customWidth="1"/>
    <col min="14054" max="14079" width="15.6640625" style="1" customWidth="1"/>
    <col min="14080" max="14081" width="9.33203125" style="1" customWidth="1"/>
    <col min="14082" max="14082" width="11.83203125" style="1" customWidth="1"/>
    <col min="14083" max="14084" width="9.33203125" style="1" customWidth="1"/>
    <col min="14085" max="14085" width="45" style="1" customWidth="1"/>
    <col min="14086" max="14088" width="15.6640625" style="1" customWidth="1"/>
    <col min="14089" max="14089" width="14.33203125" style="1" customWidth="1"/>
    <col min="14090" max="14090" width="13.5" style="1" customWidth="1"/>
    <col min="14091" max="14091" width="15.6640625" style="1" customWidth="1"/>
    <col min="14092" max="14092" width="14.1640625" style="1" customWidth="1"/>
    <col min="14093" max="14093" width="15.6640625" style="1" customWidth="1"/>
    <col min="14094" max="14094" width="15.5" style="1" customWidth="1"/>
    <col min="14095" max="14096" width="15.6640625" style="1" customWidth="1"/>
    <col min="14097" max="14097" width="17.5" style="1"/>
    <col min="14098" max="14099" width="11" style="1" customWidth="1"/>
    <col min="14100" max="14100" width="12.6640625" style="1" customWidth="1"/>
    <col min="14101" max="14101" width="45" style="1" customWidth="1"/>
    <col min="14102" max="14103" width="15.6640625" style="1" customWidth="1"/>
    <col min="14104" max="14104" width="13.83203125" style="1" customWidth="1"/>
    <col min="14105" max="14105" width="15.33203125" style="1" customWidth="1"/>
    <col min="14106" max="14106" width="13.83203125" style="1" customWidth="1"/>
    <col min="14107" max="14107" width="13.6640625" style="1" customWidth="1"/>
    <col min="14108" max="14108" width="16.6640625" style="1" customWidth="1"/>
    <col min="14109" max="14109" width="13" style="1" customWidth="1"/>
    <col min="14110" max="14110" width="11.83203125" style="1" customWidth="1"/>
    <col min="14111" max="14111" width="12.6640625" style="1" customWidth="1"/>
    <col min="14112" max="14112" width="13.5" style="1" customWidth="1"/>
    <col min="14113" max="14113" width="16.1640625" style="1" customWidth="1"/>
    <col min="14114" max="14115" width="9.33203125" style="1" customWidth="1"/>
    <col min="14116" max="14116" width="10.6640625" style="1" customWidth="1"/>
    <col min="14117" max="14118" width="9.33203125" style="1" customWidth="1"/>
    <col min="14119" max="14119" width="45" style="1" customWidth="1"/>
    <col min="14120" max="14131" width="17.33203125" style="1" customWidth="1"/>
    <col min="14132" max="14133" width="9.33203125" style="1" customWidth="1"/>
    <col min="14134" max="14134" width="10.83203125" style="1" customWidth="1"/>
    <col min="14135" max="14136" width="9.33203125" style="1" customWidth="1"/>
    <col min="14137" max="14137" width="45" style="1" customWidth="1"/>
    <col min="14138" max="14149" width="17.5" style="1" customWidth="1"/>
    <col min="14150" max="14150" width="9.33203125" style="1" customWidth="1"/>
    <col min="14151" max="14151" width="11.6640625" style="1" customWidth="1"/>
    <col min="14152" max="14153" width="9.33203125" style="1" customWidth="1"/>
    <col min="14154" max="14154" width="45" style="1" customWidth="1"/>
    <col min="14155" max="14159" width="15.5" style="1" customWidth="1"/>
    <col min="14160" max="14160" width="16.83203125" style="1" customWidth="1"/>
    <col min="14161" max="14166" width="15.5" style="1" customWidth="1"/>
    <col min="14167" max="14167" width="9.33203125" style="1" customWidth="1"/>
    <col min="14168" max="14168" width="12" style="1" customWidth="1"/>
    <col min="14169" max="14170" width="9.33203125" style="1" customWidth="1"/>
    <col min="14171" max="14171" width="45" style="1" customWidth="1"/>
    <col min="14172" max="14183" width="14.83203125" style="1" customWidth="1"/>
    <col min="14184" max="14184" width="9.33203125" style="1" customWidth="1"/>
    <col min="14185" max="14185" width="11" style="1" customWidth="1"/>
    <col min="14186" max="14187" width="9.33203125" style="1" customWidth="1"/>
    <col min="14188" max="14188" width="45" style="1" customWidth="1"/>
    <col min="14189" max="14200" width="14.5" style="1" customWidth="1"/>
    <col min="14201" max="14201" width="9.33203125" style="1" customWidth="1"/>
    <col min="14202" max="14202" width="11.1640625" style="1" customWidth="1"/>
    <col min="14203" max="14204" width="9.33203125" style="1" customWidth="1"/>
    <col min="14205" max="14205" width="45" style="1" customWidth="1"/>
    <col min="14206" max="14217" width="13.1640625" style="1" customWidth="1"/>
    <col min="14218" max="14218" width="9.33203125" style="1" customWidth="1"/>
    <col min="14219" max="14219" width="11" style="1" customWidth="1"/>
    <col min="14220" max="14221" width="9.33203125" style="1" customWidth="1"/>
    <col min="14222" max="14222" width="45" style="1" customWidth="1"/>
    <col min="14223" max="14235" width="13.33203125" style="1" customWidth="1"/>
    <col min="14236" max="14236" width="9.33203125" style="1" customWidth="1"/>
    <col min="14237" max="14237" width="11" style="1" customWidth="1"/>
    <col min="14238" max="14239" width="9.33203125" style="1" customWidth="1"/>
    <col min="14240" max="14240" width="45" style="1" customWidth="1"/>
    <col min="14241" max="14252" width="12.83203125" style="1" customWidth="1"/>
    <col min="14253" max="14257" width="12" style="1" customWidth="1"/>
    <col min="14258" max="14258" width="45" style="1" customWidth="1"/>
    <col min="14259" max="14259" width="16.83203125" style="1" customWidth="1"/>
    <col min="14260" max="14260" width="17" style="1" customWidth="1"/>
    <col min="14261" max="14270" width="16.83203125" style="1" customWidth="1"/>
    <col min="14271" max="14271" width="9.33203125" style="1" customWidth="1"/>
    <col min="14272" max="14272" width="11.83203125" style="1" customWidth="1"/>
    <col min="14273" max="14273" width="9.33203125" style="1" customWidth="1"/>
    <col min="14274" max="14274" width="9.5" style="1" customWidth="1"/>
    <col min="14275" max="14275" width="45" style="1" customWidth="1"/>
    <col min="14276" max="14287" width="15.6640625" style="1" customWidth="1"/>
    <col min="14288" max="14288" width="9.33203125" style="1" customWidth="1"/>
    <col min="14289" max="14289" width="12" style="1" customWidth="1"/>
    <col min="14290" max="14291" width="9.33203125" style="1" customWidth="1"/>
    <col min="14292" max="14292" width="45" style="1" customWidth="1"/>
    <col min="14293" max="14304" width="17" style="1" customWidth="1"/>
    <col min="14305" max="14308" width="15.6640625" style="1" customWidth="1"/>
    <col min="14309" max="14309" width="45" style="1" customWidth="1"/>
    <col min="14310" max="14335" width="15.6640625" style="1" customWidth="1"/>
    <col min="14336" max="14337" width="9.33203125" style="1" customWidth="1"/>
    <col min="14338" max="14338" width="11.83203125" style="1" customWidth="1"/>
    <col min="14339" max="14340" width="9.33203125" style="1" customWidth="1"/>
    <col min="14341" max="14341" width="45" style="1" customWidth="1"/>
    <col min="14342" max="14344" width="15.6640625" style="1" customWidth="1"/>
    <col min="14345" max="14345" width="14.33203125" style="1" customWidth="1"/>
    <col min="14346" max="14346" width="13.5" style="1" customWidth="1"/>
    <col min="14347" max="14347" width="15.6640625" style="1" customWidth="1"/>
    <col min="14348" max="14348" width="14.1640625" style="1" customWidth="1"/>
    <col min="14349" max="14349" width="15.6640625" style="1" customWidth="1"/>
    <col min="14350" max="14350" width="15.5" style="1" customWidth="1"/>
    <col min="14351" max="14352" width="15.6640625" style="1" customWidth="1"/>
    <col min="14353" max="14353" width="17.5" style="1"/>
    <col min="14354" max="14355" width="11" style="1" customWidth="1"/>
    <col min="14356" max="14356" width="12.6640625" style="1" customWidth="1"/>
    <col min="14357" max="14357" width="45" style="1" customWidth="1"/>
    <col min="14358" max="14359" width="15.6640625" style="1" customWidth="1"/>
    <col min="14360" max="14360" width="13.83203125" style="1" customWidth="1"/>
    <col min="14361" max="14361" width="15.33203125" style="1" customWidth="1"/>
    <col min="14362" max="14362" width="13.83203125" style="1" customWidth="1"/>
    <col min="14363" max="14363" width="13.6640625" style="1" customWidth="1"/>
    <col min="14364" max="14364" width="16.6640625" style="1" customWidth="1"/>
    <col min="14365" max="14365" width="13" style="1" customWidth="1"/>
    <col min="14366" max="14366" width="11.83203125" style="1" customWidth="1"/>
    <col min="14367" max="14367" width="12.6640625" style="1" customWidth="1"/>
    <col min="14368" max="14368" width="13.5" style="1" customWidth="1"/>
    <col min="14369" max="14369" width="16.1640625" style="1" customWidth="1"/>
    <col min="14370" max="14371" width="9.33203125" style="1" customWidth="1"/>
    <col min="14372" max="14372" width="10.6640625" style="1" customWidth="1"/>
    <col min="14373" max="14374" width="9.33203125" style="1" customWidth="1"/>
    <col min="14375" max="14375" width="45" style="1" customWidth="1"/>
    <col min="14376" max="14387" width="17.33203125" style="1" customWidth="1"/>
    <col min="14388" max="14389" width="9.33203125" style="1" customWidth="1"/>
    <col min="14390" max="14390" width="10.83203125" style="1" customWidth="1"/>
    <col min="14391" max="14392" width="9.33203125" style="1" customWidth="1"/>
    <col min="14393" max="14393" width="45" style="1" customWidth="1"/>
    <col min="14394" max="14405" width="17.5" style="1" customWidth="1"/>
    <col min="14406" max="14406" width="9.33203125" style="1" customWidth="1"/>
    <col min="14407" max="14407" width="11.6640625" style="1" customWidth="1"/>
    <col min="14408" max="14409" width="9.33203125" style="1" customWidth="1"/>
    <col min="14410" max="14410" width="45" style="1" customWidth="1"/>
    <col min="14411" max="14415" width="15.5" style="1" customWidth="1"/>
    <col min="14416" max="14416" width="16.83203125" style="1" customWidth="1"/>
    <col min="14417" max="14422" width="15.5" style="1" customWidth="1"/>
    <col min="14423" max="14423" width="9.33203125" style="1" customWidth="1"/>
    <col min="14424" max="14424" width="12" style="1" customWidth="1"/>
    <col min="14425" max="14426" width="9.33203125" style="1" customWidth="1"/>
    <col min="14427" max="14427" width="45" style="1" customWidth="1"/>
    <col min="14428" max="14439" width="14.83203125" style="1" customWidth="1"/>
    <col min="14440" max="14440" width="9.33203125" style="1" customWidth="1"/>
    <col min="14441" max="14441" width="11" style="1" customWidth="1"/>
    <col min="14442" max="14443" width="9.33203125" style="1" customWidth="1"/>
    <col min="14444" max="14444" width="45" style="1" customWidth="1"/>
    <col min="14445" max="14456" width="14.5" style="1" customWidth="1"/>
    <col min="14457" max="14457" width="9.33203125" style="1" customWidth="1"/>
    <col min="14458" max="14458" width="11.1640625" style="1" customWidth="1"/>
    <col min="14459" max="14460" width="9.33203125" style="1" customWidth="1"/>
    <col min="14461" max="14461" width="45" style="1" customWidth="1"/>
    <col min="14462" max="14473" width="13.1640625" style="1" customWidth="1"/>
    <col min="14474" max="14474" width="9.33203125" style="1" customWidth="1"/>
    <col min="14475" max="14475" width="11" style="1" customWidth="1"/>
    <col min="14476" max="14477" width="9.33203125" style="1" customWidth="1"/>
    <col min="14478" max="14478" width="45" style="1" customWidth="1"/>
    <col min="14479" max="14491" width="13.33203125" style="1" customWidth="1"/>
    <col min="14492" max="14492" width="9.33203125" style="1" customWidth="1"/>
    <col min="14493" max="14493" width="11" style="1" customWidth="1"/>
    <col min="14494" max="14495" width="9.33203125" style="1" customWidth="1"/>
    <col min="14496" max="14496" width="45" style="1" customWidth="1"/>
    <col min="14497" max="14508" width="12.83203125" style="1" customWidth="1"/>
    <col min="14509" max="14513" width="12" style="1" customWidth="1"/>
    <col min="14514" max="14514" width="45" style="1" customWidth="1"/>
    <col min="14515" max="14515" width="16.83203125" style="1" customWidth="1"/>
    <col min="14516" max="14516" width="17" style="1" customWidth="1"/>
    <col min="14517" max="14526" width="16.83203125" style="1" customWidth="1"/>
    <col min="14527" max="14527" width="9.33203125" style="1" customWidth="1"/>
    <col min="14528" max="14528" width="11.83203125" style="1" customWidth="1"/>
    <col min="14529" max="14529" width="9.33203125" style="1" customWidth="1"/>
    <col min="14530" max="14530" width="9.5" style="1" customWidth="1"/>
    <col min="14531" max="14531" width="45" style="1" customWidth="1"/>
    <col min="14532" max="14543" width="15.6640625" style="1" customWidth="1"/>
    <col min="14544" max="14544" width="9.33203125" style="1" customWidth="1"/>
    <col min="14545" max="14545" width="12" style="1" customWidth="1"/>
    <col min="14546" max="14547" width="9.33203125" style="1" customWidth="1"/>
    <col min="14548" max="14548" width="45" style="1" customWidth="1"/>
    <col min="14549" max="14560" width="17" style="1" customWidth="1"/>
    <col min="14561" max="14564" width="15.6640625" style="1" customWidth="1"/>
    <col min="14565" max="14565" width="45" style="1" customWidth="1"/>
    <col min="14566" max="14591" width="15.6640625" style="1" customWidth="1"/>
    <col min="14592" max="14593" width="9.33203125" style="1" customWidth="1"/>
    <col min="14594" max="14594" width="11.83203125" style="1" customWidth="1"/>
    <col min="14595" max="14596" width="9.33203125" style="1" customWidth="1"/>
    <col min="14597" max="14597" width="45" style="1" customWidth="1"/>
    <col min="14598" max="14600" width="15.6640625" style="1" customWidth="1"/>
    <col min="14601" max="14601" width="14.33203125" style="1" customWidth="1"/>
    <col min="14602" max="14602" width="13.5" style="1" customWidth="1"/>
    <col min="14603" max="14603" width="15.6640625" style="1" customWidth="1"/>
    <col min="14604" max="14604" width="14.1640625" style="1" customWidth="1"/>
    <col min="14605" max="14605" width="15.6640625" style="1" customWidth="1"/>
    <col min="14606" max="14606" width="15.5" style="1" customWidth="1"/>
    <col min="14607" max="14608" width="15.6640625" style="1" customWidth="1"/>
    <col min="14609" max="14609" width="17.5" style="1"/>
    <col min="14610" max="14611" width="11" style="1" customWidth="1"/>
    <col min="14612" max="14612" width="12.6640625" style="1" customWidth="1"/>
    <col min="14613" max="14613" width="45" style="1" customWidth="1"/>
    <col min="14614" max="14615" width="15.6640625" style="1" customWidth="1"/>
    <col min="14616" max="14616" width="13.83203125" style="1" customWidth="1"/>
    <col min="14617" max="14617" width="15.33203125" style="1" customWidth="1"/>
    <col min="14618" max="14618" width="13.83203125" style="1" customWidth="1"/>
    <col min="14619" max="14619" width="13.6640625" style="1" customWidth="1"/>
    <col min="14620" max="14620" width="16.6640625" style="1" customWidth="1"/>
    <col min="14621" max="14621" width="13" style="1" customWidth="1"/>
    <col min="14622" max="14622" width="11.83203125" style="1" customWidth="1"/>
    <col min="14623" max="14623" width="12.6640625" style="1" customWidth="1"/>
    <col min="14624" max="14624" width="13.5" style="1" customWidth="1"/>
    <col min="14625" max="14625" width="16.1640625" style="1" customWidth="1"/>
    <col min="14626" max="14627" width="9.33203125" style="1" customWidth="1"/>
    <col min="14628" max="14628" width="10.6640625" style="1" customWidth="1"/>
    <col min="14629" max="14630" width="9.33203125" style="1" customWidth="1"/>
    <col min="14631" max="14631" width="45" style="1" customWidth="1"/>
    <col min="14632" max="14643" width="17.33203125" style="1" customWidth="1"/>
    <col min="14644" max="14645" width="9.33203125" style="1" customWidth="1"/>
    <col min="14646" max="14646" width="10.83203125" style="1" customWidth="1"/>
    <col min="14647" max="14648" width="9.33203125" style="1" customWidth="1"/>
    <col min="14649" max="14649" width="45" style="1" customWidth="1"/>
    <col min="14650" max="14661" width="17.5" style="1" customWidth="1"/>
    <col min="14662" max="14662" width="9.33203125" style="1" customWidth="1"/>
    <col min="14663" max="14663" width="11.6640625" style="1" customWidth="1"/>
    <col min="14664" max="14665" width="9.33203125" style="1" customWidth="1"/>
    <col min="14666" max="14666" width="45" style="1" customWidth="1"/>
    <col min="14667" max="14671" width="15.5" style="1" customWidth="1"/>
    <col min="14672" max="14672" width="16.83203125" style="1" customWidth="1"/>
    <col min="14673" max="14678" width="15.5" style="1" customWidth="1"/>
    <col min="14679" max="14679" width="9.33203125" style="1" customWidth="1"/>
    <col min="14680" max="14680" width="12" style="1" customWidth="1"/>
    <col min="14681" max="14682" width="9.33203125" style="1" customWidth="1"/>
    <col min="14683" max="14683" width="45" style="1" customWidth="1"/>
    <col min="14684" max="14695" width="14.83203125" style="1" customWidth="1"/>
    <col min="14696" max="14696" width="9.33203125" style="1" customWidth="1"/>
    <col min="14697" max="14697" width="11" style="1" customWidth="1"/>
    <col min="14698" max="14699" width="9.33203125" style="1" customWidth="1"/>
    <col min="14700" max="14700" width="45" style="1" customWidth="1"/>
    <col min="14701" max="14712" width="14.5" style="1" customWidth="1"/>
    <col min="14713" max="14713" width="9.33203125" style="1" customWidth="1"/>
    <col min="14714" max="14714" width="11.1640625" style="1" customWidth="1"/>
    <col min="14715" max="14716" width="9.33203125" style="1" customWidth="1"/>
    <col min="14717" max="14717" width="45" style="1" customWidth="1"/>
    <col min="14718" max="14729" width="13.1640625" style="1" customWidth="1"/>
    <col min="14730" max="14730" width="9.33203125" style="1" customWidth="1"/>
    <col min="14731" max="14731" width="11" style="1" customWidth="1"/>
    <col min="14732" max="14733" width="9.33203125" style="1" customWidth="1"/>
    <col min="14734" max="14734" width="45" style="1" customWidth="1"/>
    <col min="14735" max="14747" width="13.33203125" style="1" customWidth="1"/>
    <col min="14748" max="14748" width="9.33203125" style="1" customWidth="1"/>
    <col min="14749" max="14749" width="11" style="1" customWidth="1"/>
    <col min="14750" max="14751" width="9.33203125" style="1" customWidth="1"/>
    <col min="14752" max="14752" width="45" style="1" customWidth="1"/>
    <col min="14753" max="14764" width="12.83203125" style="1" customWidth="1"/>
    <col min="14765" max="14769" width="12" style="1" customWidth="1"/>
    <col min="14770" max="14770" width="45" style="1" customWidth="1"/>
    <col min="14771" max="14771" width="16.83203125" style="1" customWidth="1"/>
    <col min="14772" max="14772" width="17" style="1" customWidth="1"/>
    <col min="14773" max="14782" width="16.83203125" style="1" customWidth="1"/>
    <col min="14783" max="14783" width="9.33203125" style="1" customWidth="1"/>
    <col min="14784" max="14784" width="11.83203125" style="1" customWidth="1"/>
    <col min="14785" max="14785" width="9.33203125" style="1" customWidth="1"/>
    <col min="14786" max="14786" width="9.5" style="1" customWidth="1"/>
    <col min="14787" max="14787" width="45" style="1" customWidth="1"/>
    <col min="14788" max="14799" width="15.6640625" style="1" customWidth="1"/>
    <col min="14800" max="14800" width="9.33203125" style="1" customWidth="1"/>
    <col min="14801" max="14801" width="12" style="1" customWidth="1"/>
    <col min="14802" max="14803" width="9.33203125" style="1" customWidth="1"/>
    <col min="14804" max="14804" width="45" style="1" customWidth="1"/>
    <col min="14805" max="14816" width="17" style="1" customWidth="1"/>
    <col min="14817" max="14820" width="15.6640625" style="1" customWidth="1"/>
    <col min="14821" max="14821" width="45" style="1" customWidth="1"/>
    <col min="14822" max="14847" width="15.6640625" style="1" customWidth="1"/>
    <col min="14848" max="14849" width="9.33203125" style="1" customWidth="1"/>
    <col min="14850" max="14850" width="11.83203125" style="1" customWidth="1"/>
    <col min="14851" max="14852" width="9.33203125" style="1" customWidth="1"/>
    <col min="14853" max="14853" width="45" style="1" customWidth="1"/>
    <col min="14854" max="14856" width="15.6640625" style="1" customWidth="1"/>
    <col min="14857" max="14857" width="14.33203125" style="1" customWidth="1"/>
    <col min="14858" max="14858" width="13.5" style="1" customWidth="1"/>
    <col min="14859" max="14859" width="15.6640625" style="1" customWidth="1"/>
    <col min="14860" max="14860" width="14.1640625" style="1" customWidth="1"/>
    <col min="14861" max="14861" width="15.6640625" style="1" customWidth="1"/>
    <col min="14862" max="14862" width="15.5" style="1" customWidth="1"/>
    <col min="14863" max="14864" width="15.6640625" style="1" customWidth="1"/>
    <col min="14865" max="14865" width="17.5" style="1"/>
    <col min="14866" max="14867" width="11" style="1" customWidth="1"/>
    <col min="14868" max="14868" width="12.6640625" style="1" customWidth="1"/>
    <col min="14869" max="14869" width="45" style="1" customWidth="1"/>
    <col min="14870" max="14871" width="15.6640625" style="1" customWidth="1"/>
    <col min="14872" max="14872" width="13.83203125" style="1" customWidth="1"/>
    <col min="14873" max="14873" width="15.33203125" style="1" customWidth="1"/>
    <col min="14874" max="14874" width="13.83203125" style="1" customWidth="1"/>
    <col min="14875" max="14875" width="13.6640625" style="1" customWidth="1"/>
    <col min="14876" max="14876" width="16.6640625" style="1" customWidth="1"/>
    <col min="14877" max="14877" width="13" style="1" customWidth="1"/>
    <col min="14878" max="14878" width="11.83203125" style="1" customWidth="1"/>
    <col min="14879" max="14879" width="12.6640625" style="1" customWidth="1"/>
    <col min="14880" max="14880" width="13.5" style="1" customWidth="1"/>
    <col min="14881" max="14881" width="16.1640625" style="1" customWidth="1"/>
    <col min="14882" max="14883" width="9.33203125" style="1" customWidth="1"/>
    <col min="14884" max="14884" width="10.6640625" style="1" customWidth="1"/>
    <col min="14885" max="14886" width="9.33203125" style="1" customWidth="1"/>
    <col min="14887" max="14887" width="45" style="1" customWidth="1"/>
    <col min="14888" max="14899" width="17.33203125" style="1" customWidth="1"/>
    <col min="14900" max="14901" width="9.33203125" style="1" customWidth="1"/>
    <col min="14902" max="14902" width="10.83203125" style="1" customWidth="1"/>
    <col min="14903" max="14904" width="9.33203125" style="1" customWidth="1"/>
    <col min="14905" max="14905" width="45" style="1" customWidth="1"/>
    <col min="14906" max="14917" width="17.5" style="1" customWidth="1"/>
    <col min="14918" max="14918" width="9.33203125" style="1" customWidth="1"/>
    <col min="14919" max="14919" width="11.6640625" style="1" customWidth="1"/>
    <col min="14920" max="14921" width="9.33203125" style="1" customWidth="1"/>
    <col min="14922" max="14922" width="45" style="1" customWidth="1"/>
    <col min="14923" max="14927" width="15.5" style="1" customWidth="1"/>
    <col min="14928" max="14928" width="16.83203125" style="1" customWidth="1"/>
    <col min="14929" max="14934" width="15.5" style="1" customWidth="1"/>
    <col min="14935" max="14935" width="9.33203125" style="1" customWidth="1"/>
    <col min="14936" max="14936" width="12" style="1" customWidth="1"/>
    <col min="14937" max="14938" width="9.33203125" style="1" customWidth="1"/>
    <col min="14939" max="14939" width="45" style="1" customWidth="1"/>
    <col min="14940" max="14951" width="14.83203125" style="1" customWidth="1"/>
    <col min="14952" max="14952" width="9.33203125" style="1" customWidth="1"/>
    <col min="14953" max="14953" width="11" style="1" customWidth="1"/>
    <col min="14954" max="14955" width="9.33203125" style="1" customWidth="1"/>
    <col min="14956" max="14956" width="45" style="1" customWidth="1"/>
    <col min="14957" max="14968" width="14.5" style="1" customWidth="1"/>
    <col min="14969" max="14969" width="9.33203125" style="1" customWidth="1"/>
    <col min="14970" max="14970" width="11.1640625" style="1" customWidth="1"/>
    <col min="14971" max="14972" width="9.33203125" style="1" customWidth="1"/>
    <col min="14973" max="14973" width="45" style="1" customWidth="1"/>
    <col min="14974" max="14985" width="13.1640625" style="1" customWidth="1"/>
    <col min="14986" max="14986" width="9.33203125" style="1" customWidth="1"/>
    <col min="14987" max="14987" width="11" style="1" customWidth="1"/>
    <col min="14988" max="14989" width="9.33203125" style="1" customWidth="1"/>
    <col min="14990" max="14990" width="45" style="1" customWidth="1"/>
    <col min="14991" max="15003" width="13.33203125" style="1" customWidth="1"/>
    <col min="15004" max="15004" width="9.33203125" style="1" customWidth="1"/>
    <col min="15005" max="15005" width="11" style="1" customWidth="1"/>
    <col min="15006" max="15007" width="9.33203125" style="1" customWidth="1"/>
    <col min="15008" max="15008" width="45" style="1" customWidth="1"/>
    <col min="15009" max="15020" width="12.83203125" style="1" customWidth="1"/>
    <col min="15021" max="15025" width="12" style="1" customWidth="1"/>
    <col min="15026" max="15026" width="45" style="1" customWidth="1"/>
    <col min="15027" max="15027" width="16.83203125" style="1" customWidth="1"/>
    <col min="15028" max="15028" width="17" style="1" customWidth="1"/>
    <col min="15029" max="15038" width="16.83203125" style="1" customWidth="1"/>
    <col min="15039" max="15039" width="9.33203125" style="1" customWidth="1"/>
    <col min="15040" max="15040" width="11.83203125" style="1" customWidth="1"/>
    <col min="15041" max="15041" width="9.33203125" style="1" customWidth="1"/>
    <col min="15042" max="15042" width="9.5" style="1" customWidth="1"/>
    <col min="15043" max="15043" width="45" style="1" customWidth="1"/>
    <col min="15044" max="15055" width="15.6640625" style="1" customWidth="1"/>
    <col min="15056" max="15056" width="9.33203125" style="1" customWidth="1"/>
    <col min="15057" max="15057" width="12" style="1" customWidth="1"/>
    <col min="15058" max="15059" width="9.33203125" style="1" customWidth="1"/>
    <col min="15060" max="15060" width="45" style="1" customWidth="1"/>
    <col min="15061" max="15072" width="17" style="1" customWidth="1"/>
    <col min="15073" max="15076" width="15.6640625" style="1" customWidth="1"/>
    <col min="15077" max="15077" width="45" style="1" customWidth="1"/>
    <col min="15078" max="15103" width="15.6640625" style="1" customWidth="1"/>
    <col min="15104" max="15105" width="9.33203125" style="1" customWidth="1"/>
    <col min="15106" max="15106" width="11.83203125" style="1" customWidth="1"/>
    <col min="15107" max="15108" width="9.33203125" style="1" customWidth="1"/>
    <col min="15109" max="15109" width="45" style="1" customWidth="1"/>
    <col min="15110" max="15112" width="15.6640625" style="1" customWidth="1"/>
    <col min="15113" max="15113" width="14.33203125" style="1" customWidth="1"/>
    <col min="15114" max="15114" width="13.5" style="1" customWidth="1"/>
    <col min="15115" max="15115" width="15.6640625" style="1" customWidth="1"/>
    <col min="15116" max="15116" width="14.1640625" style="1" customWidth="1"/>
    <col min="15117" max="15117" width="15.6640625" style="1" customWidth="1"/>
    <col min="15118" max="15118" width="15.5" style="1" customWidth="1"/>
    <col min="15119" max="15120" width="15.6640625" style="1" customWidth="1"/>
    <col min="15121" max="15121" width="17.5" style="1"/>
    <col min="15122" max="15123" width="11" style="1" customWidth="1"/>
    <col min="15124" max="15124" width="12.6640625" style="1" customWidth="1"/>
    <col min="15125" max="15125" width="45" style="1" customWidth="1"/>
    <col min="15126" max="15127" width="15.6640625" style="1" customWidth="1"/>
    <col min="15128" max="15128" width="13.83203125" style="1" customWidth="1"/>
    <col min="15129" max="15129" width="15.33203125" style="1" customWidth="1"/>
    <col min="15130" max="15130" width="13.83203125" style="1" customWidth="1"/>
    <col min="15131" max="15131" width="13.6640625" style="1" customWidth="1"/>
    <col min="15132" max="15132" width="16.6640625" style="1" customWidth="1"/>
    <col min="15133" max="15133" width="13" style="1" customWidth="1"/>
    <col min="15134" max="15134" width="11.83203125" style="1" customWidth="1"/>
    <col min="15135" max="15135" width="12.6640625" style="1" customWidth="1"/>
    <col min="15136" max="15136" width="13.5" style="1" customWidth="1"/>
    <col min="15137" max="15137" width="16.1640625" style="1" customWidth="1"/>
    <col min="15138" max="15139" width="9.33203125" style="1" customWidth="1"/>
    <col min="15140" max="15140" width="10.6640625" style="1" customWidth="1"/>
    <col min="15141" max="15142" width="9.33203125" style="1" customWidth="1"/>
    <col min="15143" max="15143" width="45" style="1" customWidth="1"/>
    <col min="15144" max="15155" width="17.33203125" style="1" customWidth="1"/>
    <col min="15156" max="15157" width="9.33203125" style="1" customWidth="1"/>
    <col min="15158" max="15158" width="10.83203125" style="1" customWidth="1"/>
    <col min="15159" max="15160" width="9.33203125" style="1" customWidth="1"/>
    <col min="15161" max="15161" width="45" style="1" customWidth="1"/>
    <col min="15162" max="15173" width="17.5" style="1" customWidth="1"/>
    <col min="15174" max="15174" width="9.33203125" style="1" customWidth="1"/>
    <col min="15175" max="15175" width="11.6640625" style="1" customWidth="1"/>
    <col min="15176" max="15177" width="9.33203125" style="1" customWidth="1"/>
    <col min="15178" max="15178" width="45" style="1" customWidth="1"/>
    <col min="15179" max="15183" width="15.5" style="1" customWidth="1"/>
    <col min="15184" max="15184" width="16.83203125" style="1" customWidth="1"/>
    <col min="15185" max="15190" width="15.5" style="1" customWidth="1"/>
    <col min="15191" max="15191" width="9.33203125" style="1" customWidth="1"/>
    <col min="15192" max="15192" width="12" style="1" customWidth="1"/>
    <col min="15193" max="15194" width="9.33203125" style="1" customWidth="1"/>
    <col min="15195" max="15195" width="45" style="1" customWidth="1"/>
    <col min="15196" max="15207" width="14.83203125" style="1" customWidth="1"/>
    <col min="15208" max="15208" width="9.33203125" style="1" customWidth="1"/>
    <col min="15209" max="15209" width="11" style="1" customWidth="1"/>
    <col min="15210" max="15211" width="9.33203125" style="1" customWidth="1"/>
    <col min="15212" max="15212" width="45" style="1" customWidth="1"/>
    <col min="15213" max="15224" width="14.5" style="1" customWidth="1"/>
    <col min="15225" max="15225" width="9.33203125" style="1" customWidth="1"/>
    <col min="15226" max="15226" width="11.1640625" style="1" customWidth="1"/>
    <col min="15227" max="15228" width="9.33203125" style="1" customWidth="1"/>
    <col min="15229" max="15229" width="45" style="1" customWidth="1"/>
    <col min="15230" max="15241" width="13.1640625" style="1" customWidth="1"/>
    <col min="15242" max="15242" width="9.33203125" style="1" customWidth="1"/>
    <col min="15243" max="15243" width="11" style="1" customWidth="1"/>
    <col min="15244" max="15245" width="9.33203125" style="1" customWidth="1"/>
    <col min="15246" max="15246" width="45" style="1" customWidth="1"/>
    <col min="15247" max="15259" width="13.33203125" style="1" customWidth="1"/>
    <col min="15260" max="15260" width="9.33203125" style="1" customWidth="1"/>
    <col min="15261" max="15261" width="11" style="1" customWidth="1"/>
    <col min="15262" max="15263" width="9.33203125" style="1" customWidth="1"/>
    <col min="15264" max="15264" width="45" style="1" customWidth="1"/>
    <col min="15265" max="15276" width="12.83203125" style="1" customWidth="1"/>
    <col min="15277" max="15281" width="12" style="1" customWidth="1"/>
    <col min="15282" max="15282" width="45" style="1" customWidth="1"/>
    <col min="15283" max="15283" width="16.83203125" style="1" customWidth="1"/>
    <col min="15284" max="15284" width="17" style="1" customWidth="1"/>
    <col min="15285" max="15294" width="16.83203125" style="1" customWidth="1"/>
    <col min="15295" max="15295" width="9.33203125" style="1" customWidth="1"/>
    <col min="15296" max="15296" width="11.83203125" style="1" customWidth="1"/>
    <col min="15297" max="15297" width="9.33203125" style="1" customWidth="1"/>
    <col min="15298" max="15298" width="9.5" style="1" customWidth="1"/>
    <col min="15299" max="15299" width="45" style="1" customWidth="1"/>
    <col min="15300" max="15311" width="15.6640625" style="1" customWidth="1"/>
    <col min="15312" max="15312" width="9.33203125" style="1" customWidth="1"/>
    <col min="15313" max="15313" width="12" style="1" customWidth="1"/>
    <col min="15314" max="15315" width="9.33203125" style="1" customWidth="1"/>
    <col min="15316" max="15316" width="45" style="1" customWidth="1"/>
    <col min="15317" max="15328" width="17" style="1" customWidth="1"/>
    <col min="15329" max="15332" width="15.6640625" style="1" customWidth="1"/>
    <col min="15333" max="15333" width="45" style="1" customWidth="1"/>
    <col min="15334" max="15359" width="15.6640625" style="1" customWidth="1"/>
    <col min="15360" max="15361" width="9.33203125" style="1" customWidth="1"/>
    <col min="15362" max="15362" width="11.83203125" style="1" customWidth="1"/>
    <col min="15363" max="15364" width="9.33203125" style="1" customWidth="1"/>
    <col min="15365" max="15365" width="45" style="1" customWidth="1"/>
    <col min="15366" max="15368" width="15.6640625" style="1" customWidth="1"/>
    <col min="15369" max="15369" width="14.33203125" style="1" customWidth="1"/>
    <col min="15370" max="15370" width="13.5" style="1" customWidth="1"/>
    <col min="15371" max="15371" width="15.6640625" style="1" customWidth="1"/>
    <col min="15372" max="15372" width="14.1640625" style="1" customWidth="1"/>
    <col min="15373" max="15373" width="15.6640625" style="1" customWidth="1"/>
    <col min="15374" max="15374" width="15.5" style="1" customWidth="1"/>
    <col min="15375" max="15376" width="15.6640625" style="1" customWidth="1"/>
    <col min="15377" max="15377" width="17.5" style="1"/>
    <col min="15378" max="15379" width="11" style="1" customWidth="1"/>
    <col min="15380" max="15380" width="12.6640625" style="1" customWidth="1"/>
    <col min="15381" max="15381" width="45" style="1" customWidth="1"/>
    <col min="15382" max="15383" width="15.6640625" style="1" customWidth="1"/>
    <col min="15384" max="15384" width="13.83203125" style="1" customWidth="1"/>
    <col min="15385" max="15385" width="15.33203125" style="1" customWidth="1"/>
    <col min="15386" max="15386" width="13.83203125" style="1" customWidth="1"/>
    <col min="15387" max="15387" width="13.6640625" style="1" customWidth="1"/>
    <col min="15388" max="15388" width="16.6640625" style="1" customWidth="1"/>
    <col min="15389" max="15389" width="13" style="1" customWidth="1"/>
    <col min="15390" max="15390" width="11.83203125" style="1" customWidth="1"/>
    <col min="15391" max="15391" width="12.6640625" style="1" customWidth="1"/>
    <col min="15392" max="15392" width="13.5" style="1" customWidth="1"/>
    <col min="15393" max="15393" width="16.1640625" style="1" customWidth="1"/>
    <col min="15394" max="15395" width="9.33203125" style="1" customWidth="1"/>
    <col min="15396" max="15396" width="10.6640625" style="1" customWidth="1"/>
    <col min="15397" max="15398" width="9.33203125" style="1" customWidth="1"/>
    <col min="15399" max="15399" width="45" style="1" customWidth="1"/>
    <col min="15400" max="15411" width="17.33203125" style="1" customWidth="1"/>
    <col min="15412" max="15413" width="9.33203125" style="1" customWidth="1"/>
    <col min="15414" max="15414" width="10.83203125" style="1" customWidth="1"/>
    <col min="15415" max="15416" width="9.33203125" style="1" customWidth="1"/>
    <col min="15417" max="15417" width="45" style="1" customWidth="1"/>
    <col min="15418" max="15429" width="17.5" style="1" customWidth="1"/>
    <col min="15430" max="15430" width="9.33203125" style="1" customWidth="1"/>
    <col min="15431" max="15431" width="11.6640625" style="1" customWidth="1"/>
    <col min="15432" max="15433" width="9.33203125" style="1" customWidth="1"/>
    <col min="15434" max="15434" width="45" style="1" customWidth="1"/>
    <col min="15435" max="15439" width="15.5" style="1" customWidth="1"/>
    <col min="15440" max="15440" width="16.83203125" style="1" customWidth="1"/>
    <col min="15441" max="15446" width="15.5" style="1" customWidth="1"/>
    <col min="15447" max="15447" width="9.33203125" style="1" customWidth="1"/>
    <col min="15448" max="15448" width="12" style="1" customWidth="1"/>
    <col min="15449" max="15450" width="9.33203125" style="1" customWidth="1"/>
    <col min="15451" max="15451" width="45" style="1" customWidth="1"/>
    <col min="15452" max="15463" width="14.83203125" style="1" customWidth="1"/>
    <col min="15464" max="15464" width="9.33203125" style="1" customWidth="1"/>
    <col min="15465" max="15465" width="11" style="1" customWidth="1"/>
    <col min="15466" max="15467" width="9.33203125" style="1" customWidth="1"/>
    <col min="15468" max="15468" width="45" style="1" customWidth="1"/>
    <col min="15469" max="15480" width="14.5" style="1" customWidth="1"/>
    <col min="15481" max="15481" width="9.33203125" style="1" customWidth="1"/>
    <col min="15482" max="15482" width="11.1640625" style="1" customWidth="1"/>
    <col min="15483" max="15484" width="9.33203125" style="1" customWidth="1"/>
    <col min="15485" max="15485" width="45" style="1" customWidth="1"/>
    <col min="15486" max="15497" width="13.1640625" style="1" customWidth="1"/>
    <col min="15498" max="15498" width="9.33203125" style="1" customWidth="1"/>
    <col min="15499" max="15499" width="11" style="1" customWidth="1"/>
    <col min="15500" max="15501" width="9.33203125" style="1" customWidth="1"/>
    <col min="15502" max="15502" width="45" style="1" customWidth="1"/>
    <col min="15503" max="15515" width="13.33203125" style="1" customWidth="1"/>
    <col min="15516" max="15516" width="9.33203125" style="1" customWidth="1"/>
    <col min="15517" max="15517" width="11" style="1" customWidth="1"/>
    <col min="15518" max="15519" width="9.33203125" style="1" customWidth="1"/>
    <col min="15520" max="15520" width="45" style="1" customWidth="1"/>
    <col min="15521" max="15532" width="12.83203125" style="1" customWidth="1"/>
    <col min="15533" max="15537" width="12" style="1" customWidth="1"/>
    <col min="15538" max="15538" width="45" style="1" customWidth="1"/>
    <col min="15539" max="15539" width="16.83203125" style="1" customWidth="1"/>
    <col min="15540" max="15540" width="17" style="1" customWidth="1"/>
    <col min="15541" max="15550" width="16.83203125" style="1" customWidth="1"/>
    <col min="15551" max="15551" width="9.33203125" style="1" customWidth="1"/>
    <col min="15552" max="15552" width="11.83203125" style="1" customWidth="1"/>
    <col min="15553" max="15553" width="9.33203125" style="1" customWidth="1"/>
    <col min="15554" max="15554" width="9.5" style="1" customWidth="1"/>
    <col min="15555" max="15555" width="45" style="1" customWidth="1"/>
    <col min="15556" max="15567" width="15.6640625" style="1" customWidth="1"/>
    <col min="15568" max="15568" width="9.33203125" style="1" customWidth="1"/>
    <col min="15569" max="15569" width="12" style="1" customWidth="1"/>
    <col min="15570" max="15571" width="9.33203125" style="1" customWidth="1"/>
    <col min="15572" max="15572" width="45" style="1" customWidth="1"/>
    <col min="15573" max="15584" width="17" style="1" customWidth="1"/>
    <col min="15585" max="15588" width="15.6640625" style="1" customWidth="1"/>
    <col min="15589" max="15589" width="45" style="1" customWidth="1"/>
    <col min="15590" max="15615" width="15.6640625" style="1" customWidth="1"/>
    <col min="15616" max="15617" width="9.33203125" style="1" customWidth="1"/>
    <col min="15618" max="15618" width="11.83203125" style="1" customWidth="1"/>
    <col min="15619" max="15620" width="9.33203125" style="1" customWidth="1"/>
    <col min="15621" max="15621" width="45" style="1" customWidth="1"/>
    <col min="15622" max="15624" width="15.6640625" style="1" customWidth="1"/>
    <col min="15625" max="15625" width="14.33203125" style="1" customWidth="1"/>
    <col min="15626" max="15626" width="13.5" style="1" customWidth="1"/>
    <col min="15627" max="15627" width="15.6640625" style="1" customWidth="1"/>
    <col min="15628" max="15628" width="14.1640625" style="1" customWidth="1"/>
    <col min="15629" max="15629" width="15.6640625" style="1" customWidth="1"/>
    <col min="15630" max="15630" width="15.5" style="1" customWidth="1"/>
    <col min="15631" max="15632" width="15.6640625" style="1" customWidth="1"/>
    <col min="15633" max="15633" width="17.5" style="1"/>
    <col min="15634" max="15635" width="11" style="1" customWidth="1"/>
    <col min="15636" max="15636" width="12.6640625" style="1" customWidth="1"/>
    <col min="15637" max="15637" width="45" style="1" customWidth="1"/>
    <col min="15638" max="15639" width="15.6640625" style="1" customWidth="1"/>
    <col min="15640" max="15640" width="13.83203125" style="1" customWidth="1"/>
    <col min="15641" max="15641" width="15.33203125" style="1" customWidth="1"/>
    <col min="15642" max="15642" width="13.83203125" style="1" customWidth="1"/>
    <col min="15643" max="15643" width="13.6640625" style="1" customWidth="1"/>
    <col min="15644" max="15644" width="16.6640625" style="1" customWidth="1"/>
    <col min="15645" max="15645" width="13" style="1" customWidth="1"/>
    <col min="15646" max="15646" width="11.83203125" style="1" customWidth="1"/>
    <col min="15647" max="15647" width="12.6640625" style="1" customWidth="1"/>
    <col min="15648" max="15648" width="13.5" style="1" customWidth="1"/>
    <col min="15649" max="15649" width="16.1640625" style="1" customWidth="1"/>
    <col min="15650" max="15651" width="9.33203125" style="1" customWidth="1"/>
    <col min="15652" max="15652" width="10.6640625" style="1" customWidth="1"/>
    <col min="15653" max="15654" width="9.33203125" style="1" customWidth="1"/>
    <col min="15655" max="15655" width="45" style="1" customWidth="1"/>
    <col min="15656" max="15667" width="17.33203125" style="1" customWidth="1"/>
    <col min="15668" max="15669" width="9.33203125" style="1" customWidth="1"/>
    <col min="15670" max="15670" width="10.83203125" style="1" customWidth="1"/>
    <col min="15671" max="15672" width="9.33203125" style="1" customWidth="1"/>
    <col min="15673" max="15673" width="45" style="1" customWidth="1"/>
    <col min="15674" max="15685" width="17.5" style="1" customWidth="1"/>
    <col min="15686" max="15686" width="9.33203125" style="1" customWidth="1"/>
    <col min="15687" max="15687" width="11.6640625" style="1" customWidth="1"/>
    <col min="15688" max="15689" width="9.33203125" style="1" customWidth="1"/>
    <col min="15690" max="15690" width="45" style="1" customWidth="1"/>
    <col min="15691" max="15695" width="15.5" style="1" customWidth="1"/>
    <col min="15696" max="15696" width="16.83203125" style="1" customWidth="1"/>
    <col min="15697" max="15702" width="15.5" style="1" customWidth="1"/>
    <col min="15703" max="15703" width="9.33203125" style="1" customWidth="1"/>
    <col min="15704" max="15704" width="12" style="1" customWidth="1"/>
    <col min="15705" max="15706" width="9.33203125" style="1" customWidth="1"/>
    <col min="15707" max="15707" width="45" style="1" customWidth="1"/>
    <col min="15708" max="15719" width="14.83203125" style="1" customWidth="1"/>
    <col min="15720" max="15720" width="9.33203125" style="1" customWidth="1"/>
    <col min="15721" max="15721" width="11" style="1" customWidth="1"/>
    <col min="15722" max="15723" width="9.33203125" style="1" customWidth="1"/>
    <col min="15724" max="15724" width="45" style="1" customWidth="1"/>
    <col min="15725" max="15736" width="14.5" style="1" customWidth="1"/>
    <col min="15737" max="15737" width="9.33203125" style="1" customWidth="1"/>
    <col min="15738" max="15738" width="11.1640625" style="1" customWidth="1"/>
    <col min="15739" max="15740" width="9.33203125" style="1" customWidth="1"/>
    <col min="15741" max="15741" width="45" style="1" customWidth="1"/>
    <col min="15742" max="15753" width="13.1640625" style="1" customWidth="1"/>
    <col min="15754" max="15754" width="9.33203125" style="1" customWidth="1"/>
    <col min="15755" max="15755" width="11" style="1" customWidth="1"/>
    <col min="15756" max="15757" width="9.33203125" style="1" customWidth="1"/>
    <col min="15758" max="15758" width="45" style="1" customWidth="1"/>
    <col min="15759" max="15771" width="13.33203125" style="1" customWidth="1"/>
    <col min="15772" max="15772" width="9.33203125" style="1" customWidth="1"/>
    <col min="15773" max="15773" width="11" style="1" customWidth="1"/>
    <col min="15774" max="15775" width="9.33203125" style="1" customWidth="1"/>
    <col min="15776" max="15776" width="45" style="1" customWidth="1"/>
    <col min="15777" max="15788" width="12.83203125" style="1" customWidth="1"/>
    <col min="15789" max="15793" width="12" style="1" customWidth="1"/>
    <col min="15794" max="15794" width="45" style="1" customWidth="1"/>
    <col min="15795" max="15795" width="16.83203125" style="1" customWidth="1"/>
    <col min="15796" max="15796" width="17" style="1" customWidth="1"/>
    <col min="15797" max="15806" width="16.83203125" style="1" customWidth="1"/>
    <col min="15807" max="15807" width="9.33203125" style="1" customWidth="1"/>
    <col min="15808" max="15808" width="11.83203125" style="1" customWidth="1"/>
    <col min="15809" max="15809" width="9.33203125" style="1" customWidth="1"/>
    <col min="15810" max="15810" width="9.5" style="1" customWidth="1"/>
    <col min="15811" max="15811" width="45" style="1" customWidth="1"/>
    <col min="15812" max="15823" width="15.6640625" style="1" customWidth="1"/>
    <col min="15824" max="15824" width="9.33203125" style="1" customWidth="1"/>
    <col min="15825" max="15825" width="12" style="1" customWidth="1"/>
    <col min="15826" max="15827" width="9.33203125" style="1" customWidth="1"/>
    <col min="15828" max="15828" width="45" style="1" customWidth="1"/>
    <col min="15829" max="15840" width="17" style="1" customWidth="1"/>
    <col min="15841" max="15844" width="15.6640625" style="1" customWidth="1"/>
    <col min="15845" max="15845" width="45" style="1" customWidth="1"/>
    <col min="15846" max="15871" width="15.6640625" style="1" customWidth="1"/>
    <col min="15872" max="15873" width="9.33203125" style="1" customWidth="1"/>
    <col min="15874" max="15874" width="11.83203125" style="1" customWidth="1"/>
    <col min="15875" max="15876" width="9.33203125" style="1" customWidth="1"/>
    <col min="15877" max="15877" width="45" style="1" customWidth="1"/>
    <col min="15878" max="15880" width="15.6640625" style="1" customWidth="1"/>
    <col min="15881" max="15881" width="14.33203125" style="1" customWidth="1"/>
    <col min="15882" max="15882" width="13.5" style="1" customWidth="1"/>
    <col min="15883" max="15883" width="15.6640625" style="1" customWidth="1"/>
    <col min="15884" max="15884" width="14.1640625" style="1" customWidth="1"/>
    <col min="15885" max="15885" width="15.6640625" style="1" customWidth="1"/>
    <col min="15886" max="15886" width="15.5" style="1" customWidth="1"/>
    <col min="15887" max="15888" width="15.6640625" style="1" customWidth="1"/>
    <col min="15889" max="15889" width="17.5" style="1"/>
    <col min="15890" max="15891" width="11" style="1" customWidth="1"/>
    <col min="15892" max="15892" width="12.6640625" style="1" customWidth="1"/>
    <col min="15893" max="15893" width="45" style="1" customWidth="1"/>
    <col min="15894" max="15895" width="15.6640625" style="1" customWidth="1"/>
    <col min="15896" max="15896" width="13.83203125" style="1" customWidth="1"/>
    <col min="15897" max="15897" width="15.33203125" style="1" customWidth="1"/>
    <col min="15898" max="15898" width="13.83203125" style="1" customWidth="1"/>
    <col min="15899" max="15899" width="13.6640625" style="1" customWidth="1"/>
    <col min="15900" max="15900" width="16.6640625" style="1" customWidth="1"/>
    <col min="15901" max="15901" width="13" style="1" customWidth="1"/>
    <col min="15902" max="15902" width="11.83203125" style="1" customWidth="1"/>
    <col min="15903" max="15903" width="12.6640625" style="1" customWidth="1"/>
    <col min="15904" max="15904" width="13.5" style="1" customWidth="1"/>
    <col min="15905" max="15905" width="16.1640625" style="1" customWidth="1"/>
    <col min="15906" max="15907" width="9.33203125" style="1" customWidth="1"/>
    <col min="15908" max="15908" width="10.6640625" style="1" customWidth="1"/>
    <col min="15909" max="15910" width="9.33203125" style="1" customWidth="1"/>
    <col min="15911" max="15911" width="45" style="1" customWidth="1"/>
    <col min="15912" max="15923" width="17.33203125" style="1" customWidth="1"/>
    <col min="15924" max="15925" width="9.33203125" style="1" customWidth="1"/>
    <col min="15926" max="15926" width="10.83203125" style="1" customWidth="1"/>
    <col min="15927" max="15928" width="9.33203125" style="1" customWidth="1"/>
    <col min="15929" max="15929" width="45" style="1" customWidth="1"/>
    <col min="15930" max="15941" width="17.5" style="1" customWidth="1"/>
    <col min="15942" max="15942" width="9.33203125" style="1" customWidth="1"/>
    <col min="15943" max="15943" width="11.6640625" style="1" customWidth="1"/>
    <col min="15944" max="15945" width="9.33203125" style="1" customWidth="1"/>
    <col min="15946" max="15946" width="45" style="1" customWidth="1"/>
    <col min="15947" max="15951" width="15.5" style="1" customWidth="1"/>
    <col min="15952" max="15952" width="16.83203125" style="1" customWidth="1"/>
    <col min="15953" max="15958" width="15.5" style="1" customWidth="1"/>
    <col min="15959" max="15959" width="9.33203125" style="1" customWidth="1"/>
    <col min="15960" max="15960" width="12" style="1" customWidth="1"/>
    <col min="15961" max="15962" width="9.33203125" style="1" customWidth="1"/>
    <col min="15963" max="15963" width="45" style="1" customWidth="1"/>
    <col min="15964" max="15975" width="14.83203125" style="1" customWidth="1"/>
    <col min="15976" max="15976" width="9.33203125" style="1" customWidth="1"/>
    <col min="15977" max="15977" width="11" style="1" customWidth="1"/>
    <col min="15978" max="15979" width="9.33203125" style="1" customWidth="1"/>
    <col min="15980" max="15980" width="45" style="1" customWidth="1"/>
    <col min="15981" max="15992" width="14.5" style="1" customWidth="1"/>
    <col min="15993" max="15993" width="9.33203125" style="1" customWidth="1"/>
    <col min="15994" max="15994" width="11.1640625" style="1" customWidth="1"/>
    <col min="15995" max="15996" width="9.33203125" style="1" customWidth="1"/>
    <col min="15997" max="15997" width="45" style="1" customWidth="1"/>
    <col min="15998" max="16009" width="13.1640625" style="1" customWidth="1"/>
    <col min="16010" max="16010" width="9.33203125" style="1" customWidth="1"/>
    <col min="16011" max="16011" width="11" style="1" customWidth="1"/>
    <col min="16012" max="16013" width="9.33203125" style="1" customWidth="1"/>
    <col min="16014" max="16014" width="45" style="1" customWidth="1"/>
    <col min="16015" max="16027" width="13.33203125" style="1" customWidth="1"/>
    <col min="16028" max="16028" width="9.33203125" style="1" customWidth="1"/>
    <col min="16029" max="16029" width="11" style="1" customWidth="1"/>
    <col min="16030" max="16031" width="9.33203125" style="1" customWidth="1"/>
    <col min="16032" max="16032" width="45" style="1" customWidth="1"/>
    <col min="16033" max="16044" width="12.83203125" style="1" customWidth="1"/>
    <col min="16045" max="16049" width="12" style="1" customWidth="1"/>
    <col min="16050" max="16050" width="45" style="1" customWidth="1"/>
    <col min="16051" max="16051" width="16.83203125" style="1" customWidth="1"/>
    <col min="16052" max="16052" width="17" style="1" customWidth="1"/>
    <col min="16053" max="16062" width="16.83203125" style="1" customWidth="1"/>
    <col min="16063" max="16063" width="9.33203125" style="1" customWidth="1"/>
    <col min="16064" max="16064" width="11.83203125" style="1" customWidth="1"/>
    <col min="16065" max="16065" width="9.33203125" style="1" customWidth="1"/>
    <col min="16066" max="16066" width="9.5" style="1" customWidth="1"/>
    <col min="16067" max="16067" width="45" style="1" customWidth="1"/>
    <col min="16068" max="16079" width="15.6640625" style="1" customWidth="1"/>
    <col min="16080" max="16080" width="9.33203125" style="1" customWidth="1"/>
    <col min="16081" max="16081" width="12" style="1" customWidth="1"/>
    <col min="16082" max="16083" width="9.33203125" style="1" customWidth="1"/>
    <col min="16084" max="16084" width="45" style="1" customWidth="1"/>
    <col min="16085" max="16096" width="17" style="1" customWidth="1"/>
    <col min="16097" max="16100" width="15.6640625" style="1" customWidth="1"/>
    <col min="16101" max="16101" width="45" style="1" customWidth="1"/>
    <col min="16102" max="16127" width="15.6640625" style="1" customWidth="1"/>
    <col min="16128" max="16129" width="9.33203125" style="1" customWidth="1"/>
    <col min="16130" max="16130" width="11.83203125" style="1" customWidth="1"/>
    <col min="16131" max="16132" width="9.33203125" style="1" customWidth="1"/>
    <col min="16133" max="16133" width="45" style="1" customWidth="1"/>
    <col min="16134" max="16136" width="15.6640625" style="1" customWidth="1"/>
    <col min="16137" max="16137" width="14.33203125" style="1" customWidth="1"/>
    <col min="16138" max="16138" width="13.5" style="1" customWidth="1"/>
    <col min="16139" max="16139" width="15.6640625" style="1" customWidth="1"/>
    <col min="16140" max="16140" width="14.1640625" style="1" customWidth="1"/>
    <col min="16141" max="16141" width="15.6640625" style="1" customWidth="1"/>
    <col min="16142" max="16142" width="15.5" style="1" customWidth="1"/>
    <col min="16143" max="16144" width="15.6640625" style="1" customWidth="1"/>
    <col min="16145" max="16384" width="17.5" style="1"/>
  </cols>
  <sheetData>
    <row r="1" spans="1:17">
      <c r="B1" s="2"/>
      <c r="C1" s="2"/>
      <c r="P1" s="1" t="s">
        <v>421</v>
      </c>
      <c r="Q1" s="1">
        <v>1</v>
      </c>
    </row>
    <row r="2" spans="1:17">
      <c r="B2" s="2"/>
      <c r="C2" s="2"/>
      <c r="N2" s="231" t="s">
        <v>422</v>
      </c>
      <c r="O2" s="232"/>
      <c r="P2" s="232"/>
      <c r="Q2" s="1">
        <v>1</v>
      </c>
    </row>
    <row r="3" spans="1:17" ht="21" customHeight="1">
      <c r="B3" s="2"/>
      <c r="C3" s="2"/>
      <c r="L3" s="236" t="s">
        <v>423</v>
      </c>
      <c r="M3" s="236"/>
      <c r="N3" s="236"/>
      <c r="O3" s="236"/>
      <c r="P3" s="236"/>
      <c r="Q3" s="1">
        <v>1</v>
      </c>
    </row>
    <row r="4" spans="1:17" s="3" customFormat="1" ht="56.25" customHeight="1">
      <c r="B4" s="4"/>
      <c r="C4" s="4"/>
      <c r="D4" s="233" t="s">
        <v>364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3">
        <v>1</v>
      </c>
    </row>
    <row r="5" spans="1:17" s="3" customFormat="1" ht="42" customHeight="1">
      <c r="A5" s="234" t="s">
        <v>0</v>
      </c>
      <c r="B5" s="234"/>
      <c r="C5" s="234"/>
      <c r="D5" s="235" t="s">
        <v>1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3">
        <v>1</v>
      </c>
    </row>
    <row r="6" spans="1:17" s="3" customFormat="1" ht="12" customHeight="1">
      <c r="P6" s="3" t="s">
        <v>400</v>
      </c>
      <c r="Q6" s="3">
        <v>1</v>
      </c>
    </row>
    <row r="7" spans="1:17" ht="25.5" customHeight="1">
      <c r="A7" s="237" t="s">
        <v>2</v>
      </c>
      <c r="B7" s="240" t="s">
        <v>3</v>
      </c>
      <c r="C7" s="240" t="s">
        <v>4</v>
      </c>
      <c r="D7" s="243" t="s">
        <v>5</v>
      </c>
      <c r="E7" s="246" t="s">
        <v>6</v>
      </c>
      <c r="F7" s="247"/>
      <c r="G7" s="247"/>
      <c r="H7" s="247"/>
      <c r="I7" s="248"/>
      <c r="J7" s="256" t="s">
        <v>7</v>
      </c>
      <c r="K7" s="256"/>
      <c r="L7" s="256"/>
      <c r="M7" s="256"/>
      <c r="N7" s="256"/>
      <c r="O7" s="256"/>
      <c r="P7" s="256" t="s">
        <v>8</v>
      </c>
      <c r="Q7" s="1">
        <v>1</v>
      </c>
    </row>
    <row r="8" spans="1:17" ht="26.25" customHeight="1">
      <c r="A8" s="238"/>
      <c r="B8" s="241"/>
      <c r="C8" s="241"/>
      <c r="D8" s="244"/>
      <c r="E8" s="249" t="s">
        <v>9</v>
      </c>
      <c r="F8" s="251" t="s">
        <v>10</v>
      </c>
      <c r="G8" s="249" t="s">
        <v>11</v>
      </c>
      <c r="H8" s="249"/>
      <c r="I8" s="251" t="s">
        <v>12</v>
      </c>
      <c r="J8" s="249" t="s">
        <v>9</v>
      </c>
      <c r="K8" s="251" t="s">
        <v>13</v>
      </c>
      <c r="L8" s="251" t="s">
        <v>10</v>
      </c>
      <c r="M8" s="249" t="s">
        <v>11</v>
      </c>
      <c r="N8" s="249"/>
      <c r="O8" s="251" t="s">
        <v>12</v>
      </c>
      <c r="P8" s="256"/>
      <c r="Q8" s="1">
        <v>1</v>
      </c>
    </row>
    <row r="9" spans="1:17" ht="167.25" customHeight="1">
      <c r="A9" s="239"/>
      <c r="B9" s="242"/>
      <c r="C9" s="242"/>
      <c r="D9" s="245"/>
      <c r="E9" s="250"/>
      <c r="F9" s="252"/>
      <c r="G9" s="96" t="s">
        <v>14</v>
      </c>
      <c r="H9" s="96" t="s">
        <v>15</v>
      </c>
      <c r="I9" s="252"/>
      <c r="J9" s="250"/>
      <c r="K9" s="252"/>
      <c r="L9" s="252"/>
      <c r="M9" s="96" t="s">
        <v>14</v>
      </c>
      <c r="N9" s="96" t="s">
        <v>15</v>
      </c>
      <c r="O9" s="252"/>
      <c r="P9" s="257"/>
      <c r="Q9" s="1">
        <v>1</v>
      </c>
    </row>
    <row r="10" spans="1:17" ht="13.5" customHeight="1">
      <c r="A10" s="5">
        <v>1</v>
      </c>
      <c r="B10" s="5" t="s">
        <v>16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1">
        <v>1</v>
      </c>
    </row>
    <row r="11" spans="1:17" s="3" customFormat="1" ht="24.75" hidden="1" customHeight="1">
      <c r="A11" s="6" t="s">
        <v>17</v>
      </c>
      <c r="B11" s="7"/>
      <c r="C11" s="7"/>
      <c r="D11" s="8" t="s">
        <v>18</v>
      </c>
      <c r="E11" s="9">
        <f>E12</f>
        <v>0</v>
      </c>
      <c r="F11" s="9">
        <f t="shared" ref="F11:O11" si="0">F12</f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9">
        <f>E11+J11</f>
        <v>0</v>
      </c>
      <c r="Q11" s="156">
        <f t="shared" ref="Q11:Q12" si="1">E11-J11</f>
        <v>0</v>
      </c>
    </row>
    <row r="12" spans="1:17" s="3" customFormat="1" ht="24.75" hidden="1" customHeight="1">
      <c r="A12" s="6" t="s">
        <v>19</v>
      </c>
      <c r="B12" s="7"/>
      <c r="C12" s="7"/>
      <c r="D12" s="10" t="s">
        <v>20</v>
      </c>
      <c r="E12" s="9">
        <f>E13+E14+E15+E17+E19+E20+E21+E22+E23+E24+E25+E26+E27+E28+E29+E30</f>
        <v>0</v>
      </c>
      <c r="F12" s="9">
        <f t="shared" ref="F12:O12" si="2">F13+F14+F15+F17+F19+F20+F21+F22+F23+F24+F25+F26+F27+F28+F29+F30</f>
        <v>0</v>
      </c>
      <c r="G12" s="9">
        <f t="shared" si="2"/>
        <v>0</v>
      </c>
      <c r="H12" s="9">
        <f t="shared" si="2"/>
        <v>0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0</v>
      </c>
      <c r="P12" s="9">
        <f t="shared" ref="P12:P75" si="3">E12+J12</f>
        <v>0</v>
      </c>
      <c r="Q12" s="156">
        <f t="shared" si="1"/>
        <v>0</v>
      </c>
    </row>
    <row r="13" spans="1:17" s="3" customFormat="1" ht="93" hidden="1" customHeight="1">
      <c r="A13" s="11" t="s">
        <v>21</v>
      </c>
      <c r="B13" s="11" t="s">
        <v>22</v>
      </c>
      <c r="C13" s="11" t="s">
        <v>23</v>
      </c>
      <c r="D13" s="12" t="s">
        <v>24</v>
      </c>
      <c r="E13" s="9">
        <f>F13+I13</f>
        <v>0</v>
      </c>
      <c r="F13" s="13"/>
      <c r="G13" s="14"/>
      <c r="H13" s="14"/>
      <c r="I13" s="14"/>
      <c r="J13" s="9">
        <f>L13+O13</f>
        <v>0</v>
      </c>
      <c r="K13" s="9"/>
      <c r="L13" s="15"/>
      <c r="M13" s="15"/>
      <c r="N13" s="15"/>
      <c r="O13" s="15"/>
      <c r="P13" s="9">
        <f t="shared" si="3"/>
        <v>0</v>
      </c>
      <c r="Q13" s="156">
        <f>E13-J13</f>
        <v>0</v>
      </c>
    </row>
    <row r="14" spans="1:17" s="17" customFormat="1" ht="60.75" hidden="1" customHeight="1">
      <c r="A14" s="11" t="s">
        <v>25</v>
      </c>
      <c r="B14" s="11" t="s">
        <v>26</v>
      </c>
      <c r="C14" s="11" t="s">
        <v>27</v>
      </c>
      <c r="D14" s="16" t="s">
        <v>28</v>
      </c>
      <c r="E14" s="9">
        <f t="shared" ref="E14:E16" si="4">F14+I14</f>
        <v>0</v>
      </c>
      <c r="F14" s="13"/>
      <c r="G14" s="14"/>
      <c r="H14" s="14"/>
      <c r="I14" s="14"/>
      <c r="J14" s="9">
        <f t="shared" ref="J14:J16" si="5">L14+O14</f>
        <v>0</v>
      </c>
      <c r="K14" s="9"/>
      <c r="L14" s="15"/>
      <c r="M14" s="15"/>
      <c r="N14" s="15"/>
      <c r="O14" s="15"/>
      <c r="P14" s="9">
        <f t="shared" si="3"/>
        <v>0</v>
      </c>
      <c r="Q14" s="156">
        <f t="shared" ref="Q14:Q77" si="6">E14-J14</f>
        <v>0</v>
      </c>
    </row>
    <row r="15" spans="1:17" s="17" customFormat="1" ht="24.75" hidden="1" customHeight="1">
      <c r="A15" s="6" t="s">
        <v>29</v>
      </c>
      <c r="B15" s="6" t="s">
        <v>30</v>
      </c>
      <c r="C15" s="11"/>
      <c r="D15" s="18" t="s">
        <v>31</v>
      </c>
      <c r="E15" s="9">
        <f t="shared" si="4"/>
        <v>0</v>
      </c>
      <c r="F15" s="13"/>
      <c r="G15" s="14"/>
      <c r="H15" s="14"/>
      <c r="I15" s="14"/>
      <c r="J15" s="9">
        <f t="shared" si="5"/>
        <v>0</v>
      </c>
      <c r="K15" s="9"/>
      <c r="L15" s="9"/>
      <c r="M15" s="9"/>
      <c r="N15" s="9"/>
      <c r="O15" s="9"/>
      <c r="P15" s="9">
        <f t="shared" si="3"/>
        <v>0</v>
      </c>
      <c r="Q15" s="156">
        <f t="shared" si="6"/>
        <v>0</v>
      </c>
    </row>
    <row r="16" spans="1:17" s="17" customFormat="1" ht="36.75" hidden="1" customHeight="1">
      <c r="A16" s="19" t="s">
        <v>32</v>
      </c>
      <c r="B16" s="20" t="s">
        <v>33</v>
      </c>
      <c r="C16" s="20" t="s">
        <v>34</v>
      </c>
      <c r="D16" s="21" t="s">
        <v>35</v>
      </c>
      <c r="E16" s="9">
        <f t="shared" si="4"/>
        <v>0</v>
      </c>
      <c r="F16" s="13"/>
      <c r="G16" s="14"/>
      <c r="H16" s="14"/>
      <c r="I16" s="14"/>
      <c r="J16" s="9">
        <f t="shared" si="5"/>
        <v>0</v>
      </c>
      <c r="K16" s="22"/>
      <c r="L16" s="23"/>
      <c r="M16" s="23"/>
      <c r="N16" s="23"/>
      <c r="O16" s="23"/>
      <c r="P16" s="22">
        <f t="shared" si="3"/>
        <v>0</v>
      </c>
      <c r="Q16" s="156">
        <f t="shared" si="6"/>
        <v>0</v>
      </c>
    </row>
    <row r="17" spans="1:17" s="17" customFormat="1" ht="22.5" hidden="1" customHeight="1">
      <c r="A17" s="6" t="s">
        <v>36</v>
      </c>
      <c r="B17" s="24" t="s">
        <v>37</v>
      </c>
      <c r="C17" s="25"/>
      <c r="D17" s="26" t="s">
        <v>38</v>
      </c>
      <c r="E17" s="9">
        <f>E18</f>
        <v>0</v>
      </c>
      <c r="F17" s="9">
        <f t="shared" ref="F17:O17" si="7">F18</f>
        <v>0</v>
      </c>
      <c r="G17" s="9">
        <f t="shared" si="7"/>
        <v>0</v>
      </c>
      <c r="H17" s="9">
        <f t="shared" si="7"/>
        <v>0</v>
      </c>
      <c r="I17" s="9">
        <f t="shared" si="7"/>
        <v>0</v>
      </c>
      <c r="J17" s="9">
        <f t="shared" si="7"/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 t="shared" si="3"/>
        <v>0</v>
      </c>
      <c r="Q17" s="156">
        <f t="shared" si="6"/>
        <v>0</v>
      </c>
    </row>
    <row r="18" spans="1:17" s="17" customFormat="1" ht="29.25" hidden="1" customHeight="1">
      <c r="A18" s="19" t="s">
        <v>39</v>
      </c>
      <c r="B18" s="27">
        <v>8410</v>
      </c>
      <c r="C18" s="28" t="s">
        <v>40</v>
      </c>
      <c r="D18" s="29" t="s">
        <v>41</v>
      </c>
      <c r="E18" s="9">
        <f t="shared" ref="E18:E30" si="8">F18+I18</f>
        <v>0</v>
      </c>
      <c r="F18" s="13"/>
      <c r="G18" s="14"/>
      <c r="H18" s="14"/>
      <c r="I18" s="14"/>
      <c r="J18" s="9">
        <f t="shared" ref="J18:J30" si="9">L18+O18</f>
        <v>0</v>
      </c>
      <c r="K18" s="22"/>
      <c r="L18" s="23"/>
      <c r="M18" s="23"/>
      <c r="N18" s="23"/>
      <c r="O18" s="23"/>
      <c r="P18" s="22">
        <f t="shared" si="3"/>
        <v>0</v>
      </c>
      <c r="Q18" s="156">
        <f t="shared" si="6"/>
        <v>0</v>
      </c>
    </row>
    <row r="19" spans="1:17" s="17" customFormat="1" ht="16.5" hidden="1" customHeight="1">
      <c r="A19" s="11" t="s">
        <v>42</v>
      </c>
      <c r="B19" s="25" t="s">
        <v>43</v>
      </c>
      <c r="C19" s="25" t="s">
        <v>44</v>
      </c>
      <c r="D19" s="30" t="s">
        <v>45</v>
      </c>
      <c r="E19" s="9">
        <f t="shared" si="8"/>
        <v>0</v>
      </c>
      <c r="F19" s="13"/>
      <c r="G19" s="14"/>
      <c r="H19" s="14"/>
      <c r="I19" s="14"/>
      <c r="J19" s="9">
        <f t="shared" si="9"/>
        <v>0</v>
      </c>
      <c r="K19" s="9"/>
      <c r="L19" s="31"/>
      <c r="M19" s="31"/>
      <c r="N19" s="31"/>
      <c r="O19" s="31"/>
      <c r="P19" s="9">
        <f t="shared" si="3"/>
        <v>0</v>
      </c>
      <c r="Q19" s="156">
        <f t="shared" si="6"/>
        <v>0</v>
      </c>
    </row>
    <row r="20" spans="1:17" s="17" customFormat="1" ht="39.75" hidden="1" customHeight="1">
      <c r="A20" s="11" t="s">
        <v>46</v>
      </c>
      <c r="B20" s="25" t="s">
        <v>47</v>
      </c>
      <c r="C20" s="25" t="s">
        <v>48</v>
      </c>
      <c r="D20" s="30" t="s">
        <v>49</v>
      </c>
      <c r="E20" s="9">
        <f t="shared" si="8"/>
        <v>0</v>
      </c>
      <c r="F20" s="13"/>
      <c r="G20" s="14"/>
      <c r="H20" s="14"/>
      <c r="I20" s="14"/>
      <c r="J20" s="9">
        <f t="shared" si="9"/>
        <v>0</v>
      </c>
      <c r="K20" s="9"/>
      <c r="L20" s="31"/>
      <c r="M20" s="31"/>
      <c r="N20" s="31"/>
      <c r="O20" s="31"/>
      <c r="P20" s="9">
        <f t="shared" si="3"/>
        <v>0</v>
      </c>
      <c r="Q20" s="156">
        <f t="shared" si="6"/>
        <v>0</v>
      </c>
    </row>
    <row r="21" spans="1:17" s="17" customFormat="1" ht="36" hidden="1" customHeight="1">
      <c r="A21" s="11" t="s">
        <v>42</v>
      </c>
      <c r="B21" s="25" t="s">
        <v>43</v>
      </c>
      <c r="C21" s="25" t="s">
        <v>44</v>
      </c>
      <c r="D21" s="30" t="s">
        <v>45</v>
      </c>
      <c r="E21" s="9">
        <f t="shared" si="8"/>
        <v>0</v>
      </c>
      <c r="F21" s="13"/>
      <c r="G21" s="14"/>
      <c r="H21" s="14"/>
      <c r="I21" s="14"/>
      <c r="J21" s="9">
        <f t="shared" si="9"/>
        <v>0</v>
      </c>
      <c r="K21" s="9"/>
      <c r="L21" s="31"/>
      <c r="M21" s="31"/>
      <c r="N21" s="31"/>
      <c r="O21" s="31"/>
      <c r="P21" s="9">
        <f t="shared" si="3"/>
        <v>0</v>
      </c>
      <c r="Q21" s="156">
        <f t="shared" si="6"/>
        <v>0</v>
      </c>
    </row>
    <row r="22" spans="1:17" s="17" customFormat="1" ht="36" hidden="1" customHeight="1">
      <c r="A22" s="11" t="s">
        <v>50</v>
      </c>
      <c r="B22" s="25" t="s">
        <v>51</v>
      </c>
      <c r="C22" s="25" t="s">
        <v>52</v>
      </c>
      <c r="D22" s="30" t="s">
        <v>53</v>
      </c>
      <c r="E22" s="9">
        <f t="shared" si="8"/>
        <v>0</v>
      </c>
      <c r="F22" s="13"/>
      <c r="G22" s="14"/>
      <c r="H22" s="14"/>
      <c r="I22" s="14"/>
      <c r="J22" s="9">
        <f t="shared" si="9"/>
        <v>0</v>
      </c>
      <c r="K22" s="9"/>
      <c r="L22" s="31"/>
      <c r="M22" s="31"/>
      <c r="N22" s="31"/>
      <c r="O22" s="32"/>
      <c r="P22" s="9">
        <f t="shared" si="3"/>
        <v>0</v>
      </c>
      <c r="Q22" s="156">
        <f t="shared" si="6"/>
        <v>0</v>
      </c>
    </row>
    <row r="23" spans="1:17" s="17" customFormat="1" ht="28.5" hidden="1" customHeight="1">
      <c r="A23" s="11" t="s">
        <v>54</v>
      </c>
      <c r="B23" s="33" t="s">
        <v>55</v>
      </c>
      <c r="C23" s="33" t="s">
        <v>56</v>
      </c>
      <c r="D23" s="34" t="s">
        <v>57</v>
      </c>
      <c r="E23" s="9">
        <f t="shared" si="8"/>
        <v>0</v>
      </c>
      <c r="F23" s="13"/>
      <c r="G23" s="14"/>
      <c r="H23" s="14"/>
      <c r="I23" s="14"/>
      <c r="J23" s="9">
        <f t="shared" si="9"/>
        <v>0</v>
      </c>
      <c r="K23" s="9"/>
      <c r="L23" s="36"/>
      <c r="M23" s="35"/>
      <c r="N23" s="35"/>
      <c r="O23" s="37"/>
      <c r="P23" s="9">
        <f t="shared" si="3"/>
        <v>0</v>
      </c>
      <c r="Q23" s="156">
        <f t="shared" si="6"/>
        <v>0</v>
      </c>
    </row>
    <row r="24" spans="1:17" s="17" customFormat="1" ht="37.5" hidden="1" customHeight="1">
      <c r="A24" s="11" t="s">
        <v>58</v>
      </c>
      <c r="B24" s="11" t="s">
        <v>59</v>
      </c>
      <c r="C24" s="11" t="s">
        <v>60</v>
      </c>
      <c r="D24" s="97" t="s">
        <v>61</v>
      </c>
      <c r="E24" s="9">
        <f t="shared" si="8"/>
        <v>0</v>
      </c>
      <c r="F24" s="13"/>
      <c r="G24" s="14"/>
      <c r="H24" s="14"/>
      <c r="I24" s="14"/>
      <c r="J24" s="9">
        <f t="shared" si="9"/>
        <v>0</v>
      </c>
      <c r="K24" s="9"/>
      <c r="L24" s="15"/>
      <c r="M24" s="15"/>
      <c r="N24" s="15"/>
      <c r="O24" s="15"/>
      <c r="P24" s="9">
        <f t="shared" si="3"/>
        <v>0</v>
      </c>
      <c r="Q24" s="156">
        <f t="shared" si="6"/>
        <v>0</v>
      </c>
    </row>
    <row r="25" spans="1:17" s="17" customFormat="1" ht="31.5" hidden="1" customHeight="1">
      <c r="A25" s="11" t="s">
        <v>62</v>
      </c>
      <c r="B25" s="11" t="s">
        <v>63</v>
      </c>
      <c r="C25" s="11" t="s">
        <v>52</v>
      </c>
      <c r="D25" s="98" t="s">
        <v>64</v>
      </c>
      <c r="E25" s="9">
        <f t="shared" si="8"/>
        <v>0</v>
      </c>
      <c r="F25" s="13"/>
      <c r="G25" s="14"/>
      <c r="H25" s="14"/>
      <c r="I25" s="14"/>
      <c r="J25" s="9">
        <f t="shared" si="9"/>
        <v>0</v>
      </c>
      <c r="K25" s="9"/>
      <c r="L25" s="15"/>
      <c r="M25" s="15"/>
      <c r="N25" s="15"/>
      <c r="O25" s="15"/>
      <c r="P25" s="9">
        <f t="shared" si="3"/>
        <v>0</v>
      </c>
      <c r="Q25" s="156">
        <f t="shared" si="6"/>
        <v>0</v>
      </c>
    </row>
    <row r="26" spans="1:17" s="3" customFormat="1" ht="39.75" hidden="1" customHeight="1">
      <c r="A26" s="11" t="s">
        <v>65</v>
      </c>
      <c r="B26" s="25" t="s">
        <v>66</v>
      </c>
      <c r="C26" s="25" t="s">
        <v>67</v>
      </c>
      <c r="D26" s="38" t="s">
        <v>68</v>
      </c>
      <c r="E26" s="9">
        <f t="shared" si="8"/>
        <v>0</v>
      </c>
      <c r="F26" s="13"/>
      <c r="G26" s="14"/>
      <c r="H26" s="14"/>
      <c r="I26" s="14"/>
      <c r="J26" s="9">
        <f t="shared" si="9"/>
        <v>0</v>
      </c>
      <c r="K26" s="9"/>
      <c r="L26" s="31"/>
      <c r="M26" s="31"/>
      <c r="N26" s="31"/>
      <c r="O26" s="31"/>
      <c r="P26" s="9">
        <f t="shared" si="3"/>
        <v>0</v>
      </c>
      <c r="Q26" s="156">
        <f t="shared" si="6"/>
        <v>0</v>
      </c>
    </row>
    <row r="27" spans="1:17" s="3" customFormat="1" ht="39.75" hidden="1" customHeight="1">
      <c r="A27" s="11" t="s">
        <v>62</v>
      </c>
      <c r="B27" s="25" t="s">
        <v>63</v>
      </c>
      <c r="C27" s="25" t="s">
        <v>52</v>
      </c>
      <c r="D27" s="38" t="s">
        <v>64</v>
      </c>
      <c r="E27" s="9">
        <f t="shared" si="8"/>
        <v>0</v>
      </c>
      <c r="F27" s="13"/>
      <c r="G27" s="14"/>
      <c r="H27" s="14"/>
      <c r="I27" s="14"/>
      <c r="J27" s="9">
        <f t="shared" si="9"/>
        <v>0</v>
      </c>
      <c r="K27" s="9"/>
      <c r="L27" s="31"/>
      <c r="M27" s="31"/>
      <c r="N27" s="31"/>
      <c r="O27" s="31"/>
      <c r="P27" s="9">
        <f t="shared" si="3"/>
        <v>0</v>
      </c>
      <c r="Q27" s="156">
        <f t="shared" si="6"/>
        <v>0</v>
      </c>
    </row>
    <row r="28" spans="1:17" s="3" customFormat="1" ht="39" hidden="1" customHeight="1">
      <c r="A28" s="11" t="s">
        <v>69</v>
      </c>
      <c r="B28" s="11" t="s">
        <v>70</v>
      </c>
      <c r="C28" s="11" t="s">
        <v>52</v>
      </c>
      <c r="D28" s="97" t="s">
        <v>71</v>
      </c>
      <c r="E28" s="9">
        <f t="shared" si="8"/>
        <v>0</v>
      </c>
      <c r="F28" s="13"/>
      <c r="G28" s="14"/>
      <c r="H28" s="14"/>
      <c r="I28" s="14"/>
      <c r="J28" s="9">
        <f t="shared" si="9"/>
        <v>0</v>
      </c>
      <c r="K28" s="9"/>
      <c r="L28" s="15"/>
      <c r="M28" s="15"/>
      <c r="N28" s="15"/>
      <c r="O28" s="15"/>
      <c r="P28" s="9">
        <f t="shared" si="3"/>
        <v>0</v>
      </c>
      <c r="Q28" s="156">
        <f t="shared" si="6"/>
        <v>0</v>
      </c>
    </row>
    <row r="29" spans="1:17" ht="33" hidden="1" customHeight="1">
      <c r="A29" s="11" t="s">
        <v>72</v>
      </c>
      <c r="B29" s="25" t="s">
        <v>73</v>
      </c>
      <c r="C29" s="25" t="s">
        <v>52</v>
      </c>
      <c r="D29" s="99" t="s">
        <v>74</v>
      </c>
      <c r="E29" s="9">
        <f t="shared" si="8"/>
        <v>0</v>
      </c>
      <c r="F29" s="13"/>
      <c r="G29" s="14"/>
      <c r="H29" s="14"/>
      <c r="I29" s="14"/>
      <c r="J29" s="9">
        <f t="shared" si="9"/>
        <v>0</v>
      </c>
      <c r="K29" s="9"/>
      <c r="L29" s="31"/>
      <c r="M29" s="31"/>
      <c r="N29" s="31"/>
      <c r="O29" s="31"/>
      <c r="P29" s="9">
        <f t="shared" si="3"/>
        <v>0</v>
      </c>
      <c r="Q29" s="156">
        <f t="shared" si="6"/>
        <v>0</v>
      </c>
    </row>
    <row r="30" spans="1:17" ht="120" hidden="1" customHeight="1">
      <c r="A30" s="11" t="s">
        <v>75</v>
      </c>
      <c r="B30" s="12">
        <v>7691</v>
      </c>
      <c r="C30" s="39" t="s">
        <v>52</v>
      </c>
      <c r="D30" s="12" t="s">
        <v>76</v>
      </c>
      <c r="E30" s="9">
        <f t="shared" si="8"/>
        <v>0</v>
      </c>
      <c r="F30" s="13"/>
      <c r="G30" s="14"/>
      <c r="H30" s="14"/>
      <c r="I30" s="14"/>
      <c r="J30" s="9">
        <f t="shared" si="9"/>
        <v>0</v>
      </c>
      <c r="K30" s="9"/>
      <c r="L30" s="15"/>
      <c r="M30" s="15"/>
      <c r="N30" s="40"/>
      <c r="O30" s="15"/>
      <c r="P30" s="9">
        <f t="shared" si="3"/>
        <v>0</v>
      </c>
      <c r="Q30" s="156">
        <f t="shared" si="6"/>
        <v>0</v>
      </c>
    </row>
    <row r="31" spans="1:17" ht="23.25" customHeight="1">
      <c r="A31" s="41" t="s">
        <v>77</v>
      </c>
      <c r="B31" s="41"/>
      <c r="C31" s="41"/>
      <c r="D31" s="42" t="s">
        <v>78</v>
      </c>
      <c r="E31" s="9">
        <f>E32</f>
        <v>385732.4</v>
      </c>
      <c r="F31" s="9">
        <f t="shared" ref="F31:O31" si="10">F32</f>
        <v>385732.4</v>
      </c>
      <c r="G31" s="9">
        <f t="shared" si="10"/>
        <v>0</v>
      </c>
      <c r="H31" s="9">
        <f t="shared" si="10"/>
        <v>0</v>
      </c>
      <c r="I31" s="9">
        <f t="shared" si="10"/>
        <v>0</v>
      </c>
      <c r="J31" s="9">
        <f t="shared" si="10"/>
        <v>0</v>
      </c>
      <c r="K31" s="9">
        <f t="shared" si="10"/>
        <v>0</v>
      </c>
      <c r="L31" s="9">
        <f t="shared" si="10"/>
        <v>0</v>
      </c>
      <c r="M31" s="9">
        <f t="shared" si="10"/>
        <v>0</v>
      </c>
      <c r="N31" s="9">
        <f t="shared" si="10"/>
        <v>0</v>
      </c>
      <c r="O31" s="9">
        <f t="shared" si="10"/>
        <v>0</v>
      </c>
      <c r="P31" s="9">
        <f t="shared" si="3"/>
        <v>385732.4</v>
      </c>
      <c r="Q31" s="156">
        <f t="shared" si="6"/>
        <v>385732.4</v>
      </c>
    </row>
    <row r="32" spans="1:17" ht="25.5" customHeight="1">
      <c r="A32" s="41" t="s">
        <v>79</v>
      </c>
      <c r="B32" s="41"/>
      <c r="C32" s="41"/>
      <c r="D32" s="18" t="s">
        <v>80</v>
      </c>
      <c r="E32" s="9">
        <f t="shared" ref="E32:O32" si="11">E33+E34+E35+E36+E37+E38+E39+E40+E41+E45+E46+E47+E48</f>
        <v>385732.4</v>
      </c>
      <c r="F32" s="9">
        <f t="shared" si="11"/>
        <v>385732.4</v>
      </c>
      <c r="G32" s="9">
        <f t="shared" si="11"/>
        <v>0</v>
      </c>
      <c r="H32" s="9">
        <f t="shared" si="11"/>
        <v>0</v>
      </c>
      <c r="I32" s="9">
        <f t="shared" si="11"/>
        <v>0</v>
      </c>
      <c r="J32" s="9">
        <f t="shared" si="11"/>
        <v>0</v>
      </c>
      <c r="K32" s="9">
        <f t="shared" si="11"/>
        <v>0</v>
      </c>
      <c r="L32" s="9">
        <f t="shared" si="11"/>
        <v>0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 t="shared" si="3"/>
        <v>385732.4</v>
      </c>
      <c r="Q32" s="156">
        <f t="shared" si="6"/>
        <v>385732.4</v>
      </c>
    </row>
    <row r="33" spans="1:17" ht="54" hidden="1" customHeight="1">
      <c r="A33" s="43" t="s">
        <v>81</v>
      </c>
      <c r="B33" s="11" t="s">
        <v>22</v>
      </c>
      <c r="C33" s="11" t="s">
        <v>23</v>
      </c>
      <c r="D33" s="12" t="s">
        <v>82</v>
      </c>
      <c r="E33" s="9">
        <f t="shared" ref="E33:E40" si="12">F33+I33</f>
        <v>0</v>
      </c>
      <c r="F33" s="13"/>
      <c r="G33" s="14"/>
      <c r="H33" s="14"/>
      <c r="I33" s="14"/>
      <c r="J33" s="9">
        <f t="shared" ref="J33:J40" si="13">L33+O33</f>
        <v>0</v>
      </c>
      <c r="K33" s="9"/>
      <c r="L33" s="15"/>
      <c r="M33" s="15"/>
      <c r="N33" s="15"/>
      <c r="O33" s="15"/>
      <c r="P33" s="9">
        <f t="shared" si="3"/>
        <v>0</v>
      </c>
      <c r="Q33" s="156">
        <f t="shared" si="6"/>
        <v>0</v>
      </c>
    </row>
    <row r="34" spans="1:17" ht="22.5" customHeight="1">
      <c r="A34" s="43" t="s">
        <v>83</v>
      </c>
      <c r="B34" s="39" t="s">
        <v>84</v>
      </c>
      <c r="C34" s="39" t="s">
        <v>85</v>
      </c>
      <c r="D34" s="100" t="s">
        <v>86</v>
      </c>
      <c r="E34" s="180">
        <f t="shared" si="12"/>
        <v>385732.4</v>
      </c>
      <c r="F34" s="181">
        <v>385732.4</v>
      </c>
      <c r="G34" s="182"/>
      <c r="H34" s="182"/>
      <c r="I34" s="182"/>
      <c r="J34" s="180">
        <f t="shared" si="13"/>
        <v>0</v>
      </c>
      <c r="K34" s="180"/>
      <c r="L34" s="180"/>
      <c r="M34" s="183"/>
      <c r="N34" s="183"/>
      <c r="O34" s="183"/>
      <c r="P34" s="180">
        <f t="shared" si="3"/>
        <v>385732.4</v>
      </c>
      <c r="Q34" s="156">
        <f t="shared" si="6"/>
        <v>385732.4</v>
      </c>
    </row>
    <row r="35" spans="1:17" ht="52.5" hidden="1" customHeight="1">
      <c r="A35" s="43" t="s">
        <v>87</v>
      </c>
      <c r="B35" s="39" t="s">
        <v>88</v>
      </c>
      <c r="C35" s="39" t="s">
        <v>89</v>
      </c>
      <c r="D35" s="101" t="s">
        <v>365</v>
      </c>
      <c r="E35" s="9">
        <f t="shared" si="12"/>
        <v>0</v>
      </c>
      <c r="F35" s="13"/>
      <c r="G35" s="14"/>
      <c r="H35" s="14"/>
      <c r="I35" s="14"/>
      <c r="J35" s="9">
        <f t="shared" si="13"/>
        <v>0</v>
      </c>
      <c r="K35" s="9"/>
      <c r="L35" s="9"/>
      <c r="M35" s="15"/>
      <c r="N35" s="15"/>
      <c r="O35" s="15"/>
      <c r="P35" s="9">
        <f t="shared" si="3"/>
        <v>0</v>
      </c>
      <c r="Q35" s="156">
        <f t="shared" si="6"/>
        <v>0</v>
      </c>
    </row>
    <row r="36" spans="1:17" ht="72.75" hidden="1" customHeight="1">
      <c r="A36" s="43" t="s">
        <v>366</v>
      </c>
      <c r="B36" s="39" t="s">
        <v>34</v>
      </c>
      <c r="C36" s="39" t="s">
        <v>91</v>
      </c>
      <c r="D36" s="101" t="s">
        <v>367</v>
      </c>
      <c r="E36" s="9">
        <f t="shared" si="12"/>
        <v>0</v>
      </c>
      <c r="F36" s="13"/>
      <c r="G36" s="14"/>
      <c r="H36" s="14"/>
      <c r="I36" s="14"/>
      <c r="J36" s="9">
        <f t="shared" si="13"/>
        <v>0</v>
      </c>
      <c r="K36" s="9"/>
      <c r="L36" s="15"/>
      <c r="M36" s="15"/>
      <c r="N36" s="15"/>
      <c r="O36" s="15"/>
      <c r="P36" s="9">
        <f t="shared" si="3"/>
        <v>0</v>
      </c>
      <c r="Q36" s="156">
        <f t="shared" si="6"/>
        <v>0</v>
      </c>
    </row>
    <row r="37" spans="1:17" ht="40.5" hidden="1" customHeight="1">
      <c r="A37" s="43" t="s">
        <v>92</v>
      </c>
      <c r="B37" s="39" t="s">
        <v>27</v>
      </c>
      <c r="C37" s="39" t="s">
        <v>93</v>
      </c>
      <c r="D37" s="103" t="s">
        <v>368</v>
      </c>
      <c r="E37" s="9">
        <f t="shared" si="12"/>
        <v>0</v>
      </c>
      <c r="F37" s="13"/>
      <c r="G37" s="14"/>
      <c r="H37" s="14"/>
      <c r="I37" s="14"/>
      <c r="J37" s="9">
        <f t="shared" si="13"/>
        <v>0</v>
      </c>
      <c r="K37" s="9"/>
      <c r="L37" s="15"/>
      <c r="M37" s="15"/>
      <c r="N37" s="15"/>
      <c r="O37" s="15"/>
      <c r="P37" s="9">
        <f t="shared" si="3"/>
        <v>0</v>
      </c>
      <c r="Q37" s="156">
        <f t="shared" si="6"/>
        <v>0</v>
      </c>
    </row>
    <row r="38" spans="1:17" ht="45.75" hidden="1" customHeight="1">
      <c r="A38" s="43" t="s">
        <v>94</v>
      </c>
      <c r="B38" s="39" t="s">
        <v>95</v>
      </c>
      <c r="C38" s="39" t="s">
        <v>96</v>
      </c>
      <c r="D38" s="103" t="s">
        <v>369</v>
      </c>
      <c r="E38" s="9">
        <f t="shared" si="12"/>
        <v>0</v>
      </c>
      <c r="F38" s="13"/>
      <c r="G38" s="14"/>
      <c r="H38" s="14"/>
      <c r="I38" s="14"/>
      <c r="J38" s="9">
        <f t="shared" si="13"/>
        <v>0</v>
      </c>
      <c r="K38" s="9"/>
      <c r="L38" s="15"/>
      <c r="M38" s="15"/>
      <c r="N38" s="15"/>
      <c r="O38" s="15"/>
      <c r="P38" s="9">
        <f t="shared" si="3"/>
        <v>0</v>
      </c>
      <c r="Q38" s="156">
        <f t="shared" si="6"/>
        <v>0</v>
      </c>
    </row>
    <row r="39" spans="1:17" ht="32.25" hidden="1" customHeight="1">
      <c r="A39" s="43" t="s">
        <v>97</v>
      </c>
      <c r="B39" s="39" t="s">
        <v>98</v>
      </c>
      <c r="C39" s="39" t="s">
        <v>99</v>
      </c>
      <c r="D39" s="101" t="s">
        <v>370</v>
      </c>
      <c r="E39" s="9">
        <f t="shared" si="12"/>
        <v>0</v>
      </c>
      <c r="F39" s="13"/>
      <c r="G39" s="14"/>
      <c r="H39" s="14"/>
      <c r="I39" s="14"/>
      <c r="J39" s="9">
        <f t="shared" si="13"/>
        <v>0</v>
      </c>
      <c r="K39" s="9"/>
      <c r="L39" s="15"/>
      <c r="M39" s="15"/>
      <c r="N39" s="15"/>
      <c r="O39" s="15"/>
      <c r="P39" s="9">
        <f t="shared" si="3"/>
        <v>0</v>
      </c>
      <c r="Q39" s="156">
        <f t="shared" si="6"/>
        <v>0</v>
      </c>
    </row>
    <row r="40" spans="1:17" ht="34.5" hidden="1" customHeight="1">
      <c r="A40" s="43" t="s">
        <v>100</v>
      </c>
      <c r="B40" s="39" t="s">
        <v>101</v>
      </c>
      <c r="C40" s="39" t="s">
        <v>102</v>
      </c>
      <c r="D40" s="102" t="s">
        <v>371</v>
      </c>
      <c r="E40" s="9">
        <f t="shared" si="12"/>
        <v>0</v>
      </c>
      <c r="F40" s="13"/>
      <c r="G40" s="14"/>
      <c r="H40" s="14"/>
      <c r="I40" s="14"/>
      <c r="J40" s="9">
        <f t="shared" si="13"/>
        <v>0</v>
      </c>
      <c r="K40" s="9"/>
      <c r="L40" s="15"/>
      <c r="M40" s="15"/>
      <c r="N40" s="15"/>
      <c r="O40" s="15"/>
      <c r="P40" s="9">
        <f t="shared" si="3"/>
        <v>0</v>
      </c>
      <c r="Q40" s="156">
        <f t="shared" si="6"/>
        <v>0</v>
      </c>
    </row>
    <row r="41" spans="1:17" ht="31.5" hidden="1" customHeight="1">
      <c r="A41" s="44" t="s">
        <v>103</v>
      </c>
      <c r="B41" s="45" t="s">
        <v>104</v>
      </c>
      <c r="C41" s="45"/>
      <c r="D41" s="104" t="s">
        <v>105</v>
      </c>
      <c r="E41" s="9">
        <f>E42+E43+E44</f>
        <v>0</v>
      </c>
      <c r="F41" s="9">
        <f>F42+F43+F44</f>
        <v>0</v>
      </c>
      <c r="G41" s="9">
        <f>G42+G43+G44</f>
        <v>0</v>
      </c>
      <c r="H41" s="9">
        <f t="shared" ref="H41:O41" si="14">H42+H43+H44</f>
        <v>0</v>
      </c>
      <c r="I41" s="9">
        <f t="shared" si="14"/>
        <v>0</v>
      </c>
      <c r="J41" s="9">
        <f t="shared" si="14"/>
        <v>0</v>
      </c>
      <c r="K41" s="9">
        <f t="shared" si="14"/>
        <v>0</v>
      </c>
      <c r="L41" s="9">
        <f t="shared" si="14"/>
        <v>0</v>
      </c>
      <c r="M41" s="9">
        <f t="shared" si="14"/>
        <v>0</v>
      </c>
      <c r="N41" s="9">
        <f t="shared" si="14"/>
        <v>0</v>
      </c>
      <c r="O41" s="9">
        <f t="shared" si="14"/>
        <v>0</v>
      </c>
      <c r="P41" s="9">
        <f t="shared" si="3"/>
        <v>0</v>
      </c>
      <c r="Q41" s="156">
        <f t="shared" si="6"/>
        <v>0</v>
      </c>
    </row>
    <row r="42" spans="1:17" ht="50.25" hidden="1" customHeight="1">
      <c r="A42" s="46" t="s">
        <v>106</v>
      </c>
      <c r="B42" s="28" t="s">
        <v>107</v>
      </c>
      <c r="C42" s="28" t="s">
        <v>102</v>
      </c>
      <c r="D42" s="105" t="s">
        <v>108</v>
      </c>
      <c r="E42" s="9">
        <f t="shared" ref="E42:E48" si="15">F42+I42</f>
        <v>0</v>
      </c>
      <c r="F42" s="13"/>
      <c r="G42" s="14"/>
      <c r="H42" s="14"/>
      <c r="I42" s="14"/>
      <c r="J42" s="9">
        <f t="shared" ref="J42:J48" si="16">L42+O42</f>
        <v>0</v>
      </c>
      <c r="K42" s="22"/>
      <c r="L42" s="47"/>
      <c r="M42" s="47"/>
      <c r="N42" s="47"/>
      <c r="O42" s="47"/>
      <c r="P42" s="22">
        <f t="shared" si="3"/>
        <v>0</v>
      </c>
      <c r="Q42" s="156">
        <f t="shared" si="6"/>
        <v>0</v>
      </c>
    </row>
    <row r="43" spans="1:17" ht="45" hidden="1" customHeight="1">
      <c r="A43" s="46" t="s">
        <v>106</v>
      </c>
      <c r="B43" s="28" t="s">
        <v>107</v>
      </c>
      <c r="C43" s="28" t="s">
        <v>102</v>
      </c>
      <c r="D43" s="105" t="s">
        <v>109</v>
      </c>
      <c r="E43" s="9">
        <f t="shared" si="15"/>
        <v>0</v>
      </c>
      <c r="F43" s="13"/>
      <c r="G43" s="14"/>
      <c r="H43" s="14"/>
      <c r="I43" s="14"/>
      <c r="J43" s="9">
        <f t="shared" si="16"/>
        <v>0</v>
      </c>
      <c r="K43" s="22"/>
      <c r="L43" s="47"/>
      <c r="M43" s="47"/>
      <c r="N43" s="47"/>
      <c r="O43" s="47"/>
      <c r="P43" s="22">
        <f t="shared" si="3"/>
        <v>0</v>
      </c>
      <c r="Q43" s="156">
        <f t="shared" si="6"/>
        <v>0</v>
      </c>
    </row>
    <row r="44" spans="1:17" ht="45" hidden="1" customHeight="1">
      <c r="A44" s="46" t="s">
        <v>110</v>
      </c>
      <c r="B44" s="28" t="s">
        <v>111</v>
      </c>
      <c r="C44" s="28" t="s">
        <v>102</v>
      </c>
      <c r="D44" s="105" t="s">
        <v>112</v>
      </c>
      <c r="E44" s="9">
        <f t="shared" si="15"/>
        <v>0</v>
      </c>
      <c r="F44" s="13"/>
      <c r="G44" s="14"/>
      <c r="H44" s="14"/>
      <c r="I44" s="14"/>
      <c r="J44" s="9">
        <f t="shared" si="16"/>
        <v>0</v>
      </c>
      <c r="K44" s="22"/>
      <c r="L44" s="47"/>
      <c r="M44" s="47"/>
      <c r="N44" s="47"/>
      <c r="O44" s="47"/>
      <c r="P44" s="22">
        <f t="shared" si="3"/>
        <v>0</v>
      </c>
      <c r="Q44" s="156">
        <f t="shared" si="6"/>
        <v>0</v>
      </c>
    </row>
    <row r="45" spans="1:17" ht="46.5" hidden="1" customHeight="1">
      <c r="A45" s="46" t="s">
        <v>113</v>
      </c>
      <c r="B45" s="28" t="s">
        <v>114</v>
      </c>
      <c r="C45" s="28" t="s">
        <v>102</v>
      </c>
      <c r="D45" s="106" t="s">
        <v>115</v>
      </c>
      <c r="E45" s="9">
        <f t="shared" si="15"/>
        <v>0</v>
      </c>
      <c r="F45" s="13"/>
      <c r="G45" s="14"/>
      <c r="H45" s="14"/>
      <c r="I45" s="14"/>
      <c r="J45" s="9">
        <f t="shared" si="16"/>
        <v>0</v>
      </c>
      <c r="K45" s="13"/>
      <c r="L45" s="36"/>
      <c r="M45" s="36"/>
      <c r="N45" s="36"/>
      <c r="O45" s="36"/>
      <c r="P45" s="13">
        <f t="shared" si="3"/>
        <v>0</v>
      </c>
      <c r="Q45" s="156">
        <f t="shared" si="6"/>
        <v>0</v>
      </c>
    </row>
    <row r="46" spans="1:17" ht="78" hidden="1" customHeight="1">
      <c r="A46" s="43" t="s">
        <v>116</v>
      </c>
      <c r="B46" s="39" t="s">
        <v>117</v>
      </c>
      <c r="C46" s="39" t="s">
        <v>118</v>
      </c>
      <c r="D46" s="102" t="s">
        <v>119</v>
      </c>
      <c r="E46" s="9">
        <f t="shared" si="15"/>
        <v>0</v>
      </c>
      <c r="F46" s="13"/>
      <c r="G46" s="14"/>
      <c r="H46" s="14"/>
      <c r="I46" s="14"/>
      <c r="J46" s="9">
        <f t="shared" si="16"/>
        <v>0</v>
      </c>
      <c r="K46" s="9"/>
      <c r="L46" s="15"/>
      <c r="M46" s="15"/>
      <c r="N46" s="15"/>
      <c r="O46" s="15"/>
      <c r="P46" s="9">
        <f t="shared" si="3"/>
        <v>0</v>
      </c>
      <c r="Q46" s="156">
        <f t="shared" si="6"/>
        <v>0</v>
      </c>
    </row>
    <row r="47" spans="1:17" ht="49.5" hidden="1" customHeight="1">
      <c r="A47" s="107" t="s">
        <v>372</v>
      </c>
      <c r="B47" s="108" t="s">
        <v>373</v>
      </c>
      <c r="C47" s="108" t="s">
        <v>52</v>
      </c>
      <c r="D47" s="109" t="s">
        <v>374</v>
      </c>
      <c r="E47" s="9">
        <f t="shared" si="15"/>
        <v>0</v>
      </c>
      <c r="F47" s="13"/>
      <c r="G47" s="14"/>
      <c r="H47" s="14"/>
      <c r="I47" s="14"/>
      <c r="J47" s="9">
        <f t="shared" si="16"/>
        <v>0</v>
      </c>
      <c r="K47" s="9"/>
      <c r="L47" s="15"/>
      <c r="M47" s="15"/>
      <c r="N47" s="15"/>
      <c r="O47" s="15"/>
      <c r="P47" s="9">
        <f t="shared" si="3"/>
        <v>0</v>
      </c>
      <c r="Q47" s="156">
        <f t="shared" si="6"/>
        <v>0</v>
      </c>
    </row>
    <row r="48" spans="1:17" ht="138.75" hidden="1" customHeight="1">
      <c r="A48" s="43" t="s">
        <v>120</v>
      </c>
      <c r="B48" s="12">
        <v>7691</v>
      </c>
      <c r="C48" s="39" t="s">
        <v>52</v>
      </c>
      <c r="D48" s="12" t="s">
        <v>76</v>
      </c>
      <c r="E48" s="9">
        <f t="shared" si="15"/>
        <v>0</v>
      </c>
      <c r="F48" s="13"/>
      <c r="G48" s="14"/>
      <c r="H48" s="14"/>
      <c r="I48" s="14"/>
      <c r="J48" s="9">
        <f t="shared" si="16"/>
        <v>0</v>
      </c>
      <c r="K48" s="9"/>
      <c r="L48" s="15"/>
      <c r="M48" s="15"/>
      <c r="N48" s="15"/>
      <c r="O48" s="15"/>
      <c r="P48" s="9">
        <f t="shared" si="3"/>
        <v>0</v>
      </c>
      <c r="Q48" s="156">
        <f t="shared" si="6"/>
        <v>0</v>
      </c>
    </row>
    <row r="49" spans="1:17" ht="55.5" hidden="1" customHeight="1">
      <c r="A49" s="44" t="s">
        <v>121</v>
      </c>
      <c r="B49" s="41"/>
      <c r="C49" s="41"/>
      <c r="D49" s="42" t="s">
        <v>122</v>
      </c>
      <c r="E49" s="9">
        <f>E50</f>
        <v>0</v>
      </c>
      <c r="F49" s="9">
        <f t="shared" ref="F49:O49" si="17">F50</f>
        <v>0</v>
      </c>
      <c r="G49" s="9">
        <f t="shared" si="17"/>
        <v>0</v>
      </c>
      <c r="H49" s="9">
        <f t="shared" si="17"/>
        <v>0</v>
      </c>
      <c r="I49" s="9">
        <f t="shared" si="17"/>
        <v>0</v>
      </c>
      <c r="J49" s="9">
        <f t="shared" si="17"/>
        <v>0</v>
      </c>
      <c r="K49" s="9">
        <f t="shared" si="17"/>
        <v>0</v>
      </c>
      <c r="L49" s="9">
        <f t="shared" si="17"/>
        <v>0</v>
      </c>
      <c r="M49" s="9">
        <f t="shared" si="17"/>
        <v>0</v>
      </c>
      <c r="N49" s="9">
        <f t="shared" si="17"/>
        <v>0</v>
      </c>
      <c r="O49" s="9">
        <f t="shared" si="17"/>
        <v>0</v>
      </c>
      <c r="P49" s="9">
        <f t="shared" si="3"/>
        <v>0</v>
      </c>
      <c r="Q49" s="156">
        <f t="shared" si="6"/>
        <v>0</v>
      </c>
    </row>
    <row r="50" spans="1:17" ht="49.5" hidden="1" customHeight="1">
      <c r="A50" s="44" t="s">
        <v>123</v>
      </c>
      <c r="B50" s="41"/>
      <c r="C50" s="41"/>
      <c r="D50" s="42" t="s">
        <v>122</v>
      </c>
      <c r="E50" s="9">
        <f>E51+E52+E54+E55+E56+E57+E59+E60+E61+E62+E63</f>
        <v>0</v>
      </c>
      <c r="F50" s="9">
        <f>F51+F52+F54+F55+F56+F57+F59+F60+F61+F62+F63</f>
        <v>0</v>
      </c>
      <c r="G50" s="9">
        <f t="shared" ref="G50:O50" si="18">G51+G52+G54+G55+G56+G57+G59+G60+G61+G62+G63</f>
        <v>0</v>
      </c>
      <c r="H50" s="9">
        <f t="shared" si="18"/>
        <v>0</v>
      </c>
      <c r="I50" s="9">
        <f t="shared" si="18"/>
        <v>0</v>
      </c>
      <c r="J50" s="9">
        <f t="shared" si="18"/>
        <v>0</v>
      </c>
      <c r="K50" s="9">
        <f t="shared" si="18"/>
        <v>0</v>
      </c>
      <c r="L50" s="9">
        <f t="shared" si="18"/>
        <v>0</v>
      </c>
      <c r="M50" s="9">
        <f t="shared" si="18"/>
        <v>0</v>
      </c>
      <c r="N50" s="9">
        <f t="shared" si="18"/>
        <v>0</v>
      </c>
      <c r="O50" s="9">
        <f t="shared" si="18"/>
        <v>0</v>
      </c>
      <c r="P50" s="9">
        <f t="shared" si="3"/>
        <v>0</v>
      </c>
      <c r="Q50" s="156">
        <f t="shared" si="6"/>
        <v>0</v>
      </c>
    </row>
    <row r="51" spans="1:17" ht="54" hidden="1" customHeight="1">
      <c r="A51" s="43" t="s">
        <v>124</v>
      </c>
      <c r="B51" s="11" t="s">
        <v>22</v>
      </c>
      <c r="C51" s="11" t="s">
        <v>23</v>
      </c>
      <c r="D51" s="12" t="s">
        <v>82</v>
      </c>
      <c r="E51" s="9"/>
      <c r="F51" s="9"/>
      <c r="G51" s="15"/>
      <c r="H51" s="15"/>
      <c r="I51" s="15"/>
      <c r="J51" s="9"/>
      <c r="K51" s="9"/>
      <c r="L51" s="48"/>
      <c r="M51" s="48"/>
      <c r="N51" s="48"/>
      <c r="O51" s="48"/>
      <c r="P51" s="9">
        <f t="shared" si="3"/>
        <v>0</v>
      </c>
      <c r="Q51" s="156">
        <f t="shared" si="6"/>
        <v>0</v>
      </c>
    </row>
    <row r="52" spans="1:17" ht="36.75" hidden="1" customHeight="1">
      <c r="A52" s="44" t="s">
        <v>125</v>
      </c>
      <c r="B52" s="45" t="s">
        <v>126</v>
      </c>
      <c r="C52" s="45"/>
      <c r="D52" s="110" t="s">
        <v>127</v>
      </c>
      <c r="E52" s="13">
        <f>E53</f>
        <v>0</v>
      </c>
      <c r="F52" s="13">
        <f t="shared" ref="F52:O52" si="19">F53</f>
        <v>0</v>
      </c>
      <c r="G52" s="13">
        <f t="shared" si="19"/>
        <v>0</v>
      </c>
      <c r="H52" s="13">
        <f t="shared" si="19"/>
        <v>0</v>
      </c>
      <c r="I52" s="13">
        <f t="shared" si="19"/>
        <v>0</v>
      </c>
      <c r="J52" s="13">
        <f t="shared" si="19"/>
        <v>0</v>
      </c>
      <c r="K52" s="13">
        <f t="shared" si="19"/>
        <v>0</v>
      </c>
      <c r="L52" s="13">
        <f t="shared" si="19"/>
        <v>0</v>
      </c>
      <c r="M52" s="13">
        <f t="shared" si="19"/>
        <v>0</v>
      </c>
      <c r="N52" s="13">
        <f t="shared" si="19"/>
        <v>0</v>
      </c>
      <c r="O52" s="13">
        <f t="shared" si="19"/>
        <v>0</v>
      </c>
      <c r="P52" s="13">
        <f t="shared" si="3"/>
        <v>0</v>
      </c>
      <c r="Q52" s="156">
        <f t="shared" si="6"/>
        <v>0</v>
      </c>
    </row>
    <row r="53" spans="1:17" ht="45" hidden="1" customHeight="1">
      <c r="A53" s="49" t="s">
        <v>375</v>
      </c>
      <c r="B53" s="28" t="s">
        <v>129</v>
      </c>
      <c r="C53" s="28" t="s">
        <v>118</v>
      </c>
      <c r="D53" s="111" t="s">
        <v>130</v>
      </c>
      <c r="E53" s="9">
        <f t="shared" ref="E53:E56" si="20">F53+I53</f>
        <v>0</v>
      </c>
      <c r="F53" s="13"/>
      <c r="G53" s="14"/>
      <c r="H53" s="14"/>
      <c r="I53" s="14"/>
      <c r="J53" s="9">
        <f t="shared" ref="J53:J56" si="21">L53+O53</f>
        <v>0</v>
      </c>
      <c r="K53" s="22"/>
      <c r="L53" s="47"/>
      <c r="M53" s="47"/>
      <c r="N53" s="47"/>
      <c r="O53" s="47"/>
      <c r="P53" s="22">
        <f t="shared" si="3"/>
        <v>0</v>
      </c>
      <c r="Q53" s="156">
        <f t="shared" si="6"/>
        <v>0</v>
      </c>
    </row>
    <row r="54" spans="1:17" ht="51.75" hidden="1" customHeight="1">
      <c r="A54" s="50" t="s">
        <v>128</v>
      </c>
      <c r="B54" s="39" t="s">
        <v>131</v>
      </c>
      <c r="C54" s="39" t="s">
        <v>118</v>
      </c>
      <c r="D54" s="112" t="s">
        <v>132</v>
      </c>
      <c r="E54" s="9">
        <f t="shared" si="20"/>
        <v>0</v>
      </c>
      <c r="F54" s="13"/>
      <c r="G54" s="14"/>
      <c r="H54" s="14"/>
      <c r="I54" s="14"/>
      <c r="J54" s="9">
        <f t="shared" si="21"/>
        <v>0</v>
      </c>
      <c r="K54" s="9"/>
      <c r="L54" s="15"/>
      <c r="M54" s="15"/>
      <c r="N54" s="15"/>
      <c r="O54" s="15"/>
      <c r="P54" s="9">
        <f t="shared" si="3"/>
        <v>0</v>
      </c>
      <c r="Q54" s="156">
        <f t="shared" si="6"/>
        <v>0</v>
      </c>
    </row>
    <row r="55" spans="1:17" ht="36.75" hidden="1" customHeight="1">
      <c r="A55" s="51"/>
      <c r="B55" s="39"/>
      <c r="C55" s="39"/>
      <c r="D55" s="112"/>
      <c r="E55" s="9">
        <f t="shared" si="20"/>
        <v>0</v>
      </c>
      <c r="F55" s="13"/>
      <c r="G55" s="14"/>
      <c r="H55" s="14"/>
      <c r="I55" s="14"/>
      <c r="J55" s="9">
        <f t="shared" si="21"/>
        <v>0</v>
      </c>
      <c r="K55" s="9"/>
      <c r="L55" s="15"/>
      <c r="M55" s="15"/>
      <c r="N55" s="15"/>
      <c r="O55" s="15"/>
      <c r="P55" s="9">
        <f t="shared" si="3"/>
        <v>0</v>
      </c>
      <c r="Q55" s="156">
        <f t="shared" si="6"/>
        <v>0</v>
      </c>
    </row>
    <row r="56" spans="1:17" ht="46.5" hidden="1" customHeight="1">
      <c r="A56" s="50" t="s">
        <v>133</v>
      </c>
      <c r="B56" s="39" t="s">
        <v>134</v>
      </c>
      <c r="C56" s="39" t="s">
        <v>27</v>
      </c>
      <c r="D56" s="113" t="s">
        <v>135</v>
      </c>
      <c r="E56" s="9">
        <f t="shared" si="20"/>
        <v>0</v>
      </c>
      <c r="F56" s="13"/>
      <c r="G56" s="14"/>
      <c r="H56" s="14"/>
      <c r="I56" s="14"/>
      <c r="J56" s="9">
        <f t="shared" si="21"/>
        <v>0</v>
      </c>
      <c r="K56" s="9"/>
      <c r="L56" s="15"/>
      <c r="M56" s="15"/>
      <c r="N56" s="15"/>
      <c r="O56" s="15"/>
      <c r="P56" s="9">
        <f t="shared" si="3"/>
        <v>0</v>
      </c>
      <c r="Q56" s="156">
        <f t="shared" si="6"/>
        <v>0</v>
      </c>
    </row>
    <row r="57" spans="1:17" ht="42" hidden="1" customHeight="1">
      <c r="A57" s="50" t="s">
        <v>136</v>
      </c>
      <c r="B57" s="52" t="s">
        <v>137</v>
      </c>
      <c r="C57" s="52"/>
      <c r="D57" s="114" t="s">
        <v>138</v>
      </c>
      <c r="E57" s="13">
        <f>E58</f>
        <v>0</v>
      </c>
      <c r="F57" s="13">
        <f t="shared" ref="F57:O57" si="22">F58</f>
        <v>0</v>
      </c>
      <c r="G57" s="13">
        <f t="shared" si="22"/>
        <v>0</v>
      </c>
      <c r="H57" s="13">
        <f t="shared" si="22"/>
        <v>0</v>
      </c>
      <c r="I57" s="13">
        <f t="shared" si="22"/>
        <v>0</v>
      </c>
      <c r="J57" s="13">
        <f t="shared" si="22"/>
        <v>0</v>
      </c>
      <c r="K57" s="13">
        <f t="shared" si="22"/>
        <v>0</v>
      </c>
      <c r="L57" s="13">
        <f t="shared" si="22"/>
        <v>0</v>
      </c>
      <c r="M57" s="13">
        <f t="shared" si="22"/>
        <v>0</v>
      </c>
      <c r="N57" s="13">
        <f t="shared" si="22"/>
        <v>0</v>
      </c>
      <c r="O57" s="13">
        <f t="shared" si="22"/>
        <v>0</v>
      </c>
      <c r="P57" s="13">
        <f t="shared" si="3"/>
        <v>0</v>
      </c>
      <c r="Q57" s="156">
        <f t="shared" si="6"/>
        <v>0</v>
      </c>
    </row>
    <row r="58" spans="1:17" ht="43.5" hidden="1" customHeight="1">
      <c r="A58" s="50" t="s">
        <v>139</v>
      </c>
      <c r="B58" s="19" t="s">
        <v>140</v>
      </c>
      <c r="C58" s="19" t="s">
        <v>118</v>
      </c>
      <c r="D58" s="27" t="s">
        <v>141</v>
      </c>
      <c r="E58" s="9">
        <f t="shared" ref="E58:E63" si="23">F58+I58</f>
        <v>0</v>
      </c>
      <c r="F58" s="13"/>
      <c r="G58" s="14"/>
      <c r="H58" s="14"/>
      <c r="I58" s="14"/>
      <c r="J58" s="9">
        <f t="shared" ref="J58:J63" si="24">L58+O58</f>
        <v>0</v>
      </c>
      <c r="K58" s="9"/>
      <c r="L58" s="15"/>
      <c r="M58" s="15"/>
      <c r="N58" s="15"/>
      <c r="O58" s="15"/>
      <c r="P58" s="9">
        <f t="shared" si="3"/>
        <v>0</v>
      </c>
      <c r="Q58" s="156">
        <f t="shared" si="6"/>
        <v>0</v>
      </c>
    </row>
    <row r="59" spans="1:17" ht="81.75" hidden="1" customHeight="1">
      <c r="A59" s="50" t="s">
        <v>142</v>
      </c>
      <c r="B59" s="39" t="s">
        <v>117</v>
      </c>
      <c r="C59" s="39" t="s">
        <v>118</v>
      </c>
      <c r="D59" s="102" t="s">
        <v>119</v>
      </c>
      <c r="E59" s="9">
        <f t="shared" si="23"/>
        <v>0</v>
      </c>
      <c r="F59" s="13"/>
      <c r="G59" s="14"/>
      <c r="H59" s="14"/>
      <c r="I59" s="14"/>
      <c r="J59" s="9">
        <f t="shared" si="24"/>
        <v>0</v>
      </c>
      <c r="K59" s="9"/>
      <c r="L59" s="15"/>
      <c r="M59" s="15"/>
      <c r="N59" s="15"/>
      <c r="O59" s="15"/>
      <c r="P59" s="9">
        <f t="shared" si="3"/>
        <v>0</v>
      </c>
      <c r="Q59" s="156">
        <f t="shared" si="6"/>
        <v>0</v>
      </c>
    </row>
    <row r="60" spans="1:17" ht="46.5" hidden="1" customHeight="1">
      <c r="A60" s="50" t="s">
        <v>143</v>
      </c>
      <c r="B60" s="39" t="s">
        <v>144</v>
      </c>
      <c r="C60" s="39" t="s">
        <v>145</v>
      </c>
      <c r="D60" s="100" t="s">
        <v>146</v>
      </c>
      <c r="E60" s="9">
        <f t="shared" si="23"/>
        <v>0</v>
      </c>
      <c r="F60" s="13"/>
      <c r="G60" s="14"/>
      <c r="H60" s="14"/>
      <c r="I60" s="14"/>
      <c r="J60" s="9">
        <f t="shared" si="24"/>
        <v>0</v>
      </c>
      <c r="K60" s="9"/>
      <c r="L60" s="15"/>
      <c r="M60" s="15"/>
      <c r="N60" s="15"/>
      <c r="O60" s="15"/>
      <c r="P60" s="9">
        <f t="shared" si="3"/>
        <v>0</v>
      </c>
      <c r="Q60" s="156">
        <f t="shared" si="6"/>
        <v>0</v>
      </c>
    </row>
    <row r="61" spans="1:17" ht="62.25" hidden="1" customHeight="1">
      <c r="A61" s="50" t="s">
        <v>147</v>
      </c>
      <c r="B61" s="39" t="s">
        <v>148</v>
      </c>
      <c r="C61" s="39" t="s">
        <v>48</v>
      </c>
      <c r="D61" s="53" t="s">
        <v>149</v>
      </c>
      <c r="E61" s="9">
        <f t="shared" si="23"/>
        <v>0</v>
      </c>
      <c r="F61" s="13"/>
      <c r="G61" s="14"/>
      <c r="H61" s="14"/>
      <c r="I61" s="14"/>
      <c r="J61" s="9">
        <f t="shared" si="24"/>
        <v>0</v>
      </c>
      <c r="K61" s="9"/>
      <c r="L61" s="15"/>
      <c r="M61" s="15"/>
      <c r="N61" s="15"/>
      <c r="O61" s="15"/>
      <c r="P61" s="9">
        <f t="shared" si="3"/>
        <v>0</v>
      </c>
      <c r="Q61" s="156">
        <f t="shared" si="6"/>
        <v>0</v>
      </c>
    </row>
    <row r="62" spans="1:17" ht="36.75" hidden="1" customHeight="1">
      <c r="A62" s="115" t="s">
        <v>376</v>
      </c>
      <c r="B62" s="108" t="s">
        <v>47</v>
      </c>
      <c r="C62" s="108" t="s">
        <v>48</v>
      </c>
      <c r="D62" s="116" t="s">
        <v>377</v>
      </c>
      <c r="E62" s="9">
        <f t="shared" si="23"/>
        <v>0</v>
      </c>
      <c r="F62" s="13"/>
      <c r="G62" s="14"/>
      <c r="H62" s="14"/>
      <c r="I62" s="14"/>
      <c r="J62" s="9">
        <f t="shared" si="24"/>
        <v>0</v>
      </c>
      <c r="K62" s="9"/>
      <c r="L62" s="15"/>
      <c r="M62" s="15"/>
      <c r="N62" s="15"/>
      <c r="O62" s="15"/>
      <c r="P62" s="9">
        <f t="shared" si="3"/>
        <v>0</v>
      </c>
      <c r="Q62" s="156">
        <f t="shared" si="6"/>
        <v>0</v>
      </c>
    </row>
    <row r="63" spans="1:17" ht="63.75" hidden="1" customHeight="1">
      <c r="A63" s="115" t="s">
        <v>378</v>
      </c>
      <c r="B63" s="117">
        <v>7691</v>
      </c>
      <c r="C63" s="108" t="s">
        <v>52</v>
      </c>
      <c r="D63" s="117" t="s">
        <v>76</v>
      </c>
      <c r="E63" s="9">
        <f t="shared" si="23"/>
        <v>0</v>
      </c>
      <c r="F63" s="13"/>
      <c r="G63" s="14"/>
      <c r="H63" s="14"/>
      <c r="I63" s="14"/>
      <c r="J63" s="9">
        <f t="shared" si="24"/>
        <v>0</v>
      </c>
      <c r="K63" s="9"/>
      <c r="L63" s="15"/>
      <c r="M63" s="15"/>
      <c r="N63" s="15"/>
      <c r="O63" s="15"/>
      <c r="P63" s="9">
        <f t="shared" si="3"/>
        <v>0</v>
      </c>
      <c r="Q63" s="156">
        <f t="shared" si="6"/>
        <v>0</v>
      </c>
    </row>
    <row r="64" spans="1:17" ht="54" customHeight="1">
      <c r="A64" s="54">
        <v>1100000</v>
      </c>
      <c r="B64" s="39"/>
      <c r="C64" s="39"/>
      <c r="D64" s="118" t="s">
        <v>150</v>
      </c>
      <c r="E64" s="13">
        <f>E65</f>
        <v>0</v>
      </c>
      <c r="F64" s="13">
        <f t="shared" ref="F64:O64" si="25">F65</f>
        <v>0</v>
      </c>
      <c r="G64" s="13">
        <f t="shared" si="25"/>
        <v>0</v>
      </c>
      <c r="H64" s="13">
        <f t="shared" si="25"/>
        <v>0</v>
      </c>
      <c r="I64" s="13">
        <f t="shared" si="25"/>
        <v>0</v>
      </c>
      <c r="J64" s="13">
        <f t="shared" si="25"/>
        <v>26000000</v>
      </c>
      <c r="K64" s="13">
        <f t="shared" si="25"/>
        <v>26000000</v>
      </c>
      <c r="L64" s="13">
        <f t="shared" si="25"/>
        <v>0</v>
      </c>
      <c r="M64" s="13">
        <f t="shared" si="25"/>
        <v>0</v>
      </c>
      <c r="N64" s="13">
        <f t="shared" si="25"/>
        <v>0</v>
      </c>
      <c r="O64" s="13">
        <f t="shared" si="25"/>
        <v>26000000</v>
      </c>
      <c r="P64" s="13">
        <f t="shared" si="3"/>
        <v>26000000</v>
      </c>
      <c r="Q64" s="156">
        <f t="shared" si="6"/>
        <v>-26000000</v>
      </c>
    </row>
    <row r="65" spans="1:17" ht="64.5" customHeight="1">
      <c r="A65" s="54">
        <v>1110000</v>
      </c>
      <c r="B65" s="39"/>
      <c r="C65" s="39"/>
      <c r="D65" s="110" t="s">
        <v>151</v>
      </c>
      <c r="E65" s="13">
        <f t="shared" ref="E65:O65" si="26">E66+E67+E68+E71+E73+E74+E76+E79+E80+E81</f>
        <v>0</v>
      </c>
      <c r="F65" s="13">
        <f t="shared" si="26"/>
        <v>0</v>
      </c>
      <c r="G65" s="13">
        <f t="shared" si="26"/>
        <v>0</v>
      </c>
      <c r="H65" s="13">
        <f t="shared" si="26"/>
        <v>0</v>
      </c>
      <c r="I65" s="13">
        <f t="shared" si="26"/>
        <v>0</v>
      </c>
      <c r="J65" s="13">
        <f t="shared" si="26"/>
        <v>26000000</v>
      </c>
      <c r="K65" s="13">
        <f t="shared" si="26"/>
        <v>26000000</v>
      </c>
      <c r="L65" s="13">
        <f t="shared" si="26"/>
        <v>0</v>
      </c>
      <c r="M65" s="13">
        <f t="shared" si="26"/>
        <v>0</v>
      </c>
      <c r="N65" s="13">
        <f t="shared" si="26"/>
        <v>0</v>
      </c>
      <c r="O65" s="13">
        <f t="shared" si="26"/>
        <v>26000000</v>
      </c>
      <c r="P65" s="13">
        <f t="shared" si="3"/>
        <v>26000000</v>
      </c>
      <c r="Q65" s="156">
        <f t="shared" si="6"/>
        <v>-26000000</v>
      </c>
    </row>
    <row r="66" spans="1:17" ht="46.5" hidden="1" customHeight="1">
      <c r="A66" s="55">
        <v>1110160</v>
      </c>
      <c r="B66" s="11" t="s">
        <v>22</v>
      </c>
      <c r="C66" s="11" t="s">
        <v>23</v>
      </c>
      <c r="D66" s="12" t="s">
        <v>82</v>
      </c>
      <c r="E66" s="9">
        <f t="shared" ref="E66:E67" si="27">F66+I66</f>
        <v>0</v>
      </c>
      <c r="F66" s="13"/>
      <c r="G66" s="14"/>
      <c r="H66" s="14"/>
      <c r="I66" s="14"/>
      <c r="J66" s="9">
        <f t="shared" ref="J66:J67" si="28">L66+O66</f>
        <v>0</v>
      </c>
      <c r="K66" s="9"/>
      <c r="L66" s="15"/>
      <c r="M66" s="15"/>
      <c r="N66" s="15"/>
      <c r="O66" s="15"/>
      <c r="P66" s="9">
        <f t="shared" si="3"/>
        <v>0</v>
      </c>
      <c r="Q66" s="156">
        <f t="shared" si="6"/>
        <v>0</v>
      </c>
    </row>
    <row r="67" spans="1:17" ht="48.75" hidden="1" customHeight="1">
      <c r="A67" s="51">
        <v>1113140</v>
      </c>
      <c r="B67" s="39" t="s">
        <v>117</v>
      </c>
      <c r="C67" s="39" t="s">
        <v>118</v>
      </c>
      <c r="D67" s="102" t="s">
        <v>119</v>
      </c>
      <c r="E67" s="9">
        <f t="shared" si="27"/>
        <v>0</v>
      </c>
      <c r="F67" s="13"/>
      <c r="G67" s="14"/>
      <c r="H67" s="14"/>
      <c r="I67" s="14"/>
      <c r="J67" s="9">
        <f t="shared" si="28"/>
        <v>0</v>
      </c>
      <c r="K67" s="9"/>
      <c r="L67" s="15"/>
      <c r="M67" s="15"/>
      <c r="N67" s="15"/>
      <c r="O67" s="15"/>
      <c r="P67" s="9">
        <f t="shared" si="3"/>
        <v>0</v>
      </c>
      <c r="Q67" s="156">
        <f t="shared" si="6"/>
        <v>0</v>
      </c>
    </row>
    <row r="68" spans="1:17" ht="37.5" hidden="1" customHeight="1">
      <c r="A68" s="56">
        <v>1115010</v>
      </c>
      <c r="B68" s="45" t="s">
        <v>152</v>
      </c>
      <c r="C68" s="45"/>
      <c r="D68" s="104" t="s">
        <v>153</v>
      </c>
      <c r="E68" s="13">
        <f>E69+E70</f>
        <v>0</v>
      </c>
      <c r="F68" s="13">
        <f t="shared" ref="F68:O68" si="29">F69+F70</f>
        <v>0</v>
      </c>
      <c r="G68" s="13">
        <f t="shared" si="29"/>
        <v>0</v>
      </c>
      <c r="H68" s="13">
        <f t="shared" si="29"/>
        <v>0</v>
      </c>
      <c r="I68" s="13">
        <f t="shared" si="29"/>
        <v>0</v>
      </c>
      <c r="J68" s="13">
        <f t="shared" si="29"/>
        <v>0</v>
      </c>
      <c r="K68" s="13">
        <f t="shared" si="29"/>
        <v>0</v>
      </c>
      <c r="L68" s="13">
        <f t="shared" si="29"/>
        <v>0</v>
      </c>
      <c r="M68" s="13">
        <f t="shared" si="29"/>
        <v>0</v>
      </c>
      <c r="N68" s="13">
        <f t="shared" si="29"/>
        <v>0</v>
      </c>
      <c r="O68" s="13">
        <f t="shared" si="29"/>
        <v>0</v>
      </c>
      <c r="P68" s="13">
        <f t="shared" si="3"/>
        <v>0</v>
      </c>
      <c r="Q68" s="156">
        <f t="shared" si="6"/>
        <v>0</v>
      </c>
    </row>
    <row r="69" spans="1:17" ht="31.5" hidden="1" customHeight="1">
      <c r="A69" s="57">
        <v>1115011</v>
      </c>
      <c r="B69" s="27">
        <v>5011</v>
      </c>
      <c r="C69" s="28" t="s">
        <v>154</v>
      </c>
      <c r="D69" s="105" t="s">
        <v>155</v>
      </c>
      <c r="E69" s="9">
        <f t="shared" ref="E69:E70" si="30">F69+I69</f>
        <v>0</v>
      </c>
      <c r="F69" s="13"/>
      <c r="G69" s="14"/>
      <c r="H69" s="14"/>
      <c r="I69" s="14"/>
      <c r="J69" s="9">
        <f t="shared" ref="J69:J70" si="31">L69+O69</f>
        <v>0</v>
      </c>
      <c r="K69" s="22"/>
      <c r="L69" s="47"/>
      <c r="M69" s="47"/>
      <c r="N69" s="47"/>
      <c r="O69" s="47"/>
      <c r="P69" s="22">
        <f t="shared" si="3"/>
        <v>0</v>
      </c>
      <c r="Q69" s="156">
        <f t="shared" si="6"/>
        <v>0</v>
      </c>
    </row>
    <row r="70" spans="1:17" ht="36" hidden="1" customHeight="1">
      <c r="A70" s="57">
        <v>1115012</v>
      </c>
      <c r="B70" s="27">
        <v>5012</v>
      </c>
      <c r="C70" s="28" t="s">
        <v>154</v>
      </c>
      <c r="D70" s="105" t="s">
        <v>156</v>
      </c>
      <c r="E70" s="9">
        <f t="shared" si="30"/>
        <v>0</v>
      </c>
      <c r="F70" s="13"/>
      <c r="G70" s="14"/>
      <c r="H70" s="14"/>
      <c r="I70" s="14"/>
      <c r="J70" s="9">
        <f t="shared" si="31"/>
        <v>0</v>
      </c>
      <c r="K70" s="22"/>
      <c r="L70" s="47"/>
      <c r="M70" s="47"/>
      <c r="N70" s="47"/>
      <c r="O70" s="47"/>
      <c r="P70" s="22">
        <f t="shared" si="3"/>
        <v>0</v>
      </c>
      <c r="Q70" s="156">
        <f t="shared" si="6"/>
        <v>0</v>
      </c>
    </row>
    <row r="71" spans="1:17" ht="32.25" hidden="1" customHeight="1">
      <c r="A71" s="58">
        <v>1112030</v>
      </c>
      <c r="B71" s="18">
        <v>5030</v>
      </c>
      <c r="C71" s="45"/>
      <c r="D71" s="104" t="s">
        <v>157</v>
      </c>
      <c r="E71" s="13">
        <f>E72</f>
        <v>0</v>
      </c>
      <c r="F71" s="13">
        <f t="shared" ref="F71:O71" si="32">F72</f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0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"/>
        <v>0</v>
      </c>
      <c r="Q71" s="156">
        <f t="shared" si="6"/>
        <v>0</v>
      </c>
    </row>
    <row r="72" spans="1:17" ht="33.75" hidden="1" customHeight="1">
      <c r="A72" s="57">
        <v>1115031</v>
      </c>
      <c r="B72" s="27">
        <v>5031</v>
      </c>
      <c r="C72" s="28" t="s">
        <v>154</v>
      </c>
      <c r="D72" s="29" t="s">
        <v>158</v>
      </c>
      <c r="E72" s="9">
        <f t="shared" ref="E72:E75" si="33">F72+I72</f>
        <v>0</v>
      </c>
      <c r="F72" s="13"/>
      <c r="G72" s="14"/>
      <c r="H72" s="14"/>
      <c r="I72" s="14"/>
      <c r="J72" s="9">
        <f t="shared" ref="J72:J75" si="34">L72+O72</f>
        <v>0</v>
      </c>
      <c r="K72" s="22"/>
      <c r="L72" s="47"/>
      <c r="M72" s="47"/>
      <c r="N72" s="47"/>
      <c r="O72" s="47"/>
      <c r="P72" s="22">
        <f t="shared" si="3"/>
        <v>0</v>
      </c>
      <c r="Q72" s="156">
        <f t="shared" si="6"/>
        <v>0</v>
      </c>
    </row>
    <row r="73" spans="1:17" s="66" customFormat="1" ht="21" hidden="1" customHeight="1">
      <c r="A73" s="1"/>
      <c r="B73" s="12">
        <v>130110</v>
      </c>
      <c r="C73" s="12"/>
      <c r="D73" s="12" t="s">
        <v>159</v>
      </c>
      <c r="E73" s="9">
        <f t="shared" si="33"/>
        <v>0</v>
      </c>
      <c r="F73" s="13"/>
      <c r="G73" s="14"/>
      <c r="H73" s="14"/>
      <c r="I73" s="14"/>
      <c r="J73" s="9">
        <f t="shared" si="34"/>
        <v>0</v>
      </c>
      <c r="K73" s="59"/>
      <c r="L73" s="60"/>
      <c r="M73" s="60"/>
      <c r="N73" s="60"/>
      <c r="O73" s="60"/>
      <c r="P73" s="59">
        <f t="shared" si="3"/>
        <v>0</v>
      </c>
      <c r="Q73" s="156">
        <f t="shared" si="6"/>
        <v>0</v>
      </c>
    </row>
    <row r="74" spans="1:17" s="67" customFormat="1" ht="35.25" hidden="1" customHeight="1">
      <c r="A74" s="61">
        <v>1115040</v>
      </c>
      <c r="B74" s="18">
        <v>5040</v>
      </c>
      <c r="C74" s="18"/>
      <c r="D74" s="18" t="s">
        <v>160</v>
      </c>
      <c r="E74" s="9">
        <f t="shared" si="33"/>
        <v>0</v>
      </c>
      <c r="F74" s="13"/>
      <c r="G74" s="14"/>
      <c r="H74" s="14"/>
      <c r="I74" s="14"/>
      <c r="J74" s="9">
        <f t="shared" si="34"/>
        <v>0</v>
      </c>
      <c r="K74" s="22"/>
      <c r="L74" s="62"/>
      <c r="M74" s="62"/>
      <c r="N74" s="62"/>
      <c r="O74" s="62"/>
      <c r="P74" s="22">
        <f t="shared" si="3"/>
        <v>0</v>
      </c>
      <c r="Q74" s="156">
        <f t="shared" si="6"/>
        <v>0</v>
      </c>
    </row>
    <row r="75" spans="1:17" s="66" customFormat="1" ht="71.25" hidden="1" customHeight="1">
      <c r="A75" s="63">
        <v>1115041</v>
      </c>
      <c r="B75" s="64">
        <v>5041</v>
      </c>
      <c r="C75" s="65" t="s">
        <v>154</v>
      </c>
      <c r="D75" s="64" t="s">
        <v>161</v>
      </c>
      <c r="E75" s="9">
        <f t="shared" si="33"/>
        <v>0</v>
      </c>
      <c r="F75" s="13"/>
      <c r="G75" s="14"/>
      <c r="H75" s="14"/>
      <c r="I75" s="14"/>
      <c r="J75" s="9">
        <f t="shared" si="34"/>
        <v>0</v>
      </c>
      <c r="K75" s="22"/>
      <c r="L75" s="47"/>
      <c r="M75" s="47"/>
      <c r="N75" s="47"/>
      <c r="O75" s="47"/>
      <c r="P75" s="22">
        <f t="shared" si="3"/>
        <v>0</v>
      </c>
      <c r="Q75" s="156">
        <f t="shared" si="6"/>
        <v>0</v>
      </c>
    </row>
    <row r="76" spans="1:17" s="66" customFormat="1" ht="63.75" hidden="1" customHeight="1">
      <c r="A76" s="56">
        <v>1115060</v>
      </c>
      <c r="B76" s="18">
        <v>5060</v>
      </c>
      <c r="C76" s="45"/>
      <c r="D76" s="18" t="s">
        <v>162</v>
      </c>
      <c r="E76" s="13">
        <f t="shared" ref="E76:O76" si="35">E77+E78</f>
        <v>0</v>
      </c>
      <c r="F76" s="13">
        <f t="shared" si="35"/>
        <v>0</v>
      </c>
      <c r="G76" s="13">
        <f t="shared" si="35"/>
        <v>0</v>
      </c>
      <c r="H76" s="13">
        <f t="shared" si="35"/>
        <v>0</v>
      </c>
      <c r="I76" s="13">
        <f t="shared" si="35"/>
        <v>0</v>
      </c>
      <c r="J76" s="13">
        <f t="shared" si="35"/>
        <v>0</v>
      </c>
      <c r="K76" s="13">
        <f t="shared" si="35"/>
        <v>0</v>
      </c>
      <c r="L76" s="13">
        <f t="shared" si="35"/>
        <v>0</v>
      </c>
      <c r="M76" s="13">
        <f t="shared" si="35"/>
        <v>0</v>
      </c>
      <c r="N76" s="13">
        <f t="shared" si="35"/>
        <v>0</v>
      </c>
      <c r="O76" s="13">
        <f t="shared" si="35"/>
        <v>0</v>
      </c>
      <c r="P76" s="13">
        <f t="shared" ref="P76:P139" si="36">E76+J76</f>
        <v>0</v>
      </c>
      <c r="Q76" s="156">
        <f t="shared" si="6"/>
        <v>0</v>
      </c>
    </row>
    <row r="77" spans="1:17" ht="50.25" hidden="1" customHeight="1">
      <c r="A77" s="57">
        <v>1115061</v>
      </c>
      <c r="B77" s="27">
        <v>5061</v>
      </c>
      <c r="C77" s="28" t="s">
        <v>154</v>
      </c>
      <c r="D77" s="27" t="s">
        <v>163</v>
      </c>
      <c r="E77" s="9">
        <f t="shared" ref="E77:E81" si="37">F77+I77</f>
        <v>0</v>
      </c>
      <c r="F77" s="13"/>
      <c r="G77" s="14"/>
      <c r="H77" s="14"/>
      <c r="I77" s="14"/>
      <c r="J77" s="9">
        <f t="shared" ref="J77:J81" si="38">L77+O77</f>
        <v>0</v>
      </c>
      <c r="K77" s="22"/>
      <c r="L77" s="47"/>
      <c r="M77" s="47"/>
      <c r="N77" s="47"/>
      <c r="O77" s="47"/>
      <c r="P77" s="22">
        <f t="shared" si="36"/>
        <v>0</v>
      </c>
      <c r="Q77" s="156">
        <f t="shared" si="6"/>
        <v>0</v>
      </c>
    </row>
    <row r="78" spans="1:17" ht="126.75" hidden="1" customHeight="1">
      <c r="A78" s="57">
        <v>1115062</v>
      </c>
      <c r="B78" s="27">
        <v>5062</v>
      </c>
      <c r="C78" s="28" t="s">
        <v>154</v>
      </c>
      <c r="D78" s="119" t="s">
        <v>164</v>
      </c>
      <c r="E78" s="9">
        <f t="shared" si="37"/>
        <v>0</v>
      </c>
      <c r="F78" s="13"/>
      <c r="G78" s="14"/>
      <c r="H78" s="14"/>
      <c r="I78" s="14"/>
      <c r="J78" s="9">
        <f t="shared" si="38"/>
        <v>0</v>
      </c>
      <c r="K78" s="22"/>
      <c r="L78" s="47"/>
      <c r="M78" s="47"/>
      <c r="N78" s="47"/>
      <c r="O78" s="47"/>
      <c r="P78" s="22">
        <f t="shared" si="36"/>
        <v>0</v>
      </c>
      <c r="Q78" s="156">
        <f t="shared" ref="Q78:Q141" si="39">E78-J78</f>
        <v>0</v>
      </c>
    </row>
    <row r="79" spans="1:17" ht="46.5" customHeight="1">
      <c r="A79" s="68">
        <v>1117325</v>
      </c>
      <c r="B79" s="12">
        <v>7325</v>
      </c>
      <c r="C79" s="39" t="s">
        <v>44</v>
      </c>
      <c r="D79" s="12" t="s">
        <v>165</v>
      </c>
      <c r="E79" s="9">
        <f t="shared" si="37"/>
        <v>0</v>
      </c>
      <c r="F79" s="13"/>
      <c r="G79" s="14"/>
      <c r="H79" s="14"/>
      <c r="I79" s="14"/>
      <c r="J79" s="9">
        <f t="shared" si="38"/>
        <v>26000000</v>
      </c>
      <c r="K79" s="9">
        <v>26000000</v>
      </c>
      <c r="L79" s="15"/>
      <c r="M79" s="15"/>
      <c r="N79" s="15"/>
      <c r="O79" s="15">
        <v>26000000</v>
      </c>
      <c r="P79" s="9">
        <f t="shared" si="36"/>
        <v>26000000</v>
      </c>
      <c r="Q79" s="156">
        <f t="shared" si="39"/>
        <v>-26000000</v>
      </c>
    </row>
    <row r="80" spans="1:17" ht="129.75" hidden="1" customHeight="1">
      <c r="A80" s="51">
        <v>1117691</v>
      </c>
      <c r="B80" s="12">
        <v>7691</v>
      </c>
      <c r="C80" s="39" t="s">
        <v>52</v>
      </c>
      <c r="D80" s="12" t="s">
        <v>76</v>
      </c>
      <c r="E80" s="9">
        <f t="shared" si="37"/>
        <v>0</v>
      </c>
      <c r="F80" s="13"/>
      <c r="G80" s="14"/>
      <c r="H80" s="14"/>
      <c r="I80" s="14"/>
      <c r="J80" s="9">
        <f t="shared" si="38"/>
        <v>0</v>
      </c>
      <c r="K80" s="9"/>
      <c r="L80" s="15"/>
      <c r="M80" s="15"/>
      <c r="N80" s="15"/>
      <c r="O80" s="15"/>
      <c r="P80" s="9">
        <f t="shared" si="36"/>
        <v>0</v>
      </c>
      <c r="Q80" s="156">
        <f t="shared" si="39"/>
        <v>0</v>
      </c>
    </row>
    <row r="81" spans="1:17" ht="29.25" hidden="1" customHeight="1">
      <c r="A81" s="51">
        <v>1117670</v>
      </c>
      <c r="B81" s="11" t="s">
        <v>63</v>
      </c>
      <c r="C81" s="11" t="s">
        <v>52</v>
      </c>
      <c r="D81" s="98" t="s">
        <v>64</v>
      </c>
      <c r="E81" s="9">
        <f t="shared" si="37"/>
        <v>0</v>
      </c>
      <c r="F81" s="13"/>
      <c r="G81" s="14"/>
      <c r="H81" s="14"/>
      <c r="I81" s="14"/>
      <c r="J81" s="9">
        <f t="shared" si="38"/>
        <v>0</v>
      </c>
      <c r="K81" s="9"/>
      <c r="L81" s="15"/>
      <c r="M81" s="15"/>
      <c r="N81" s="15"/>
      <c r="O81" s="15"/>
      <c r="P81" s="9">
        <f t="shared" si="36"/>
        <v>0</v>
      </c>
      <c r="Q81" s="156">
        <f t="shared" si="39"/>
        <v>0</v>
      </c>
    </row>
    <row r="82" spans="1:17" ht="52.5" hidden="1" customHeight="1">
      <c r="A82" s="44" t="s">
        <v>166</v>
      </c>
      <c r="B82" s="44"/>
      <c r="C82" s="44"/>
      <c r="D82" s="42" t="s">
        <v>167</v>
      </c>
      <c r="E82" s="9">
        <f>E83</f>
        <v>0</v>
      </c>
      <c r="F82" s="9">
        <f t="shared" ref="F82:O82" si="40">F83</f>
        <v>0</v>
      </c>
      <c r="G82" s="9">
        <f t="shared" si="40"/>
        <v>0</v>
      </c>
      <c r="H82" s="9">
        <f t="shared" si="40"/>
        <v>0</v>
      </c>
      <c r="I82" s="9">
        <f t="shared" si="40"/>
        <v>0</v>
      </c>
      <c r="J82" s="9">
        <f t="shared" si="40"/>
        <v>0</v>
      </c>
      <c r="K82" s="9">
        <f t="shared" si="40"/>
        <v>0</v>
      </c>
      <c r="L82" s="9">
        <f t="shared" si="40"/>
        <v>0</v>
      </c>
      <c r="M82" s="9">
        <f t="shared" si="40"/>
        <v>0</v>
      </c>
      <c r="N82" s="9">
        <f t="shared" si="40"/>
        <v>0</v>
      </c>
      <c r="O82" s="9">
        <f t="shared" si="40"/>
        <v>0</v>
      </c>
      <c r="P82" s="9">
        <f t="shared" si="36"/>
        <v>0</v>
      </c>
      <c r="Q82" s="156">
        <f t="shared" si="39"/>
        <v>0</v>
      </c>
    </row>
    <row r="83" spans="1:17" ht="42.75" hidden="1" customHeight="1">
      <c r="A83" s="44" t="s">
        <v>168</v>
      </c>
      <c r="B83" s="45"/>
      <c r="C83" s="45"/>
      <c r="D83" s="18" t="s">
        <v>169</v>
      </c>
      <c r="E83" s="9">
        <f t="shared" ref="E83:O83" si="41">E84+E85+E86+E87+E88+E89+E90+E91+E92+E93+E94+E95</f>
        <v>0</v>
      </c>
      <c r="F83" s="9">
        <f t="shared" si="41"/>
        <v>0</v>
      </c>
      <c r="G83" s="9">
        <f t="shared" si="41"/>
        <v>0</v>
      </c>
      <c r="H83" s="9">
        <f t="shared" si="41"/>
        <v>0</v>
      </c>
      <c r="I83" s="9">
        <f t="shared" si="41"/>
        <v>0</v>
      </c>
      <c r="J83" s="9">
        <f t="shared" si="41"/>
        <v>0</v>
      </c>
      <c r="K83" s="9">
        <f t="shared" si="41"/>
        <v>0</v>
      </c>
      <c r="L83" s="9">
        <f t="shared" si="41"/>
        <v>0</v>
      </c>
      <c r="M83" s="9">
        <f t="shared" si="41"/>
        <v>0</v>
      </c>
      <c r="N83" s="9">
        <f t="shared" si="41"/>
        <v>0</v>
      </c>
      <c r="O83" s="9">
        <f t="shared" si="41"/>
        <v>0</v>
      </c>
      <c r="P83" s="9">
        <f t="shared" si="36"/>
        <v>0</v>
      </c>
      <c r="Q83" s="156">
        <f t="shared" si="39"/>
        <v>0</v>
      </c>
    </row>
    <row r="84" spans="1:17" ht="54.75" hidden="1" customHeight="1">
      <c r="A84" s="43" t="s">
        <v>170</v>
      </c>
      <c r="B84" s="11" t="s">
        <v>22</v>
      </c>
      <c r="C84" s="11" t="s">
        <v>23</v>
      </c>
      <c r="D84" s="12" t="s">
        <v>82</v>
      </c>
      <c r="E84" s="9">
        <f t="shared" ref="E84:E95" si="42">F84+I84</f>
        <v>0</v>
      </c>
      <c r="F84" s="13"/>
      <c r="G84" s="14"/>
      <c r="H84" s="14"/>
      <c r="I84" s="14"/>
      <c r="J84" s="9">
        <f t="shared" ref="J84:J95" si="43">L84+O84</f>
        <v>0</v>
      </c>
      <c r="K84" s="9"/>
      <c r="L84" s="15"/>
      <c r="M84" s="15"/>
      <c r="N84" s="15"/>
      <c r="O84" s="15"/>
      <c r="P84" s="9">
        <f t="shared" si="36"/>
        <v>0</v>
      </c>
      <c r="Q84" s="156">
        <f t="shared" si="39"/>
        <v>0</v>
      </c>
    </row>
    <row r="85" spans="1:17" ht="44.25" hidden="1" customHeight="1">
      <c r="A85" s="43" t="s">
        <v>171</v>
      </c>
      <c r="B85" s="39" t="s">
        <v>172</v>
      </c>
      <c r="C85" s="39" t="s">
        <v>173</v>
      </c>
      <c r="D85" s="100" t="s">
        <v>174</v>
      </c>
      <c r="E85" s="9">
        <f t="shared" si="42"/>
        <v>0</v>
      </c>
      <c r="F85" s="13"/>
      <c r="G85" s="14"/>
      <c r="H85" s="14"/>
      <c r="I85" s="14"/>
      <c r="J85" s="9">
        <f t="shared" si="43"/>
        <v>0</v>
      </c>
      <c r="K85" s="9"/>
      <c r="L85" s="15"/>
      <c r="M85" s="15"/>
      <c r="N85" s="15"/>
      <c r="O85" s="9"/>
      <c r="P85" s="9">
        <f t="shared" si="36"/>
        <v>0</v>
      </c>
      <c r="Q85" s="156">
        <f t="shared" si="39"/>
        <v>0</v>
      </c>
    </row>
    <row r="86" spans="1:17" ht="42" hidden="1" customHeight="1">
      <c r="A86" s="43" t="s">
        <v>175</v>
      </c>
      <c r="B86" s="39" t="s">
        <v>176</v>
      </c>
      <c r="C86" s="39" t="s">
        <v>177</v>
      </c>
      <c r="D86" s="100" t="s">
        <v>178</v>
      </c>
      <c r="E86" s="9">
        <f t="shared" si="42"/>
        <v>0</v>
      </c>
      <c r="F86" s="13"/>
      <c r="G86" s="14"/>
      <c r="H86" s="14"/>
      <c r="I86" s="14"/>
      <c r="J86" s="9">
        <f t="shared" si="43"/>
        <v>0</v>
      </c>
      <c r="K86" s="9"/>
      <c r="L86" s="15"/>
      <c r="M86" s="15"/>
      <c r="N86" s="15"/>
      <c r="O86" s="15"/>
      <c r="P86" s="9">
        <f t="shared" si="36"/>
        <v>0</v>
      </c>
      <c r="Q86" s="156">
        <f t="shared" si="39"/>
        <v>0</v>
      </c>
    </row>
    <row r="87" spans="1:17" ht="56.25" hidden="1" customHeight="1">
      <c r="A87" s="43" t="s">
        <v>179</v>
      </c>
      <c r="B87" s="39" t="s">
        <v>180</v>
      </c>
      <c r="C87" s="39" t="s">
        <v>181</v>
      </c>
      <c r="D87" s="102" t="s">
        <v>182</v>
      </c>
      <c r="E87" s="9">
        <f t="shared" si="42"/>
        <v>0</v>
      </c>
      <c r="F87" s="13"/>
      <c r="G87" s="14"/>
      <c r="H87" s="14"/>
      <c r="I87" s="14"/>
      <c r="J87" s="9">
        <f t="shared" si="43"/>
        <v>0</v>
      </c>
      <c r="K87" s="9"/>
      <c r="L87" s="15"/>
      <c r="M87" s="15"/>
      <c r="N87" s="15"/>
      <c r="O87" s="15"/>
      <c r="P87" s="9">
        <f t="shared" si="36"/>
        <v>0</v>
      </c>
      <c r="Q87" s="156">
        <f t="shared" si="39"/>
        <v>0</v>
      </c>
    </row>
    <row r="88" spans="1:17" ht="56.25" hidden="1" customHeight="1">
      <c r="A88" s="43" t="s">
        <v>183</v>
      </c>
      <c r="B88" s="39" t="s">
        <v>184</v>
      </c>
      <c r="C88" s="39" t="s">
        <v>185</v>
      </c>
      <c r="D88" s="102" t="s">
        <v>186</v>
      </c>
      <c r="E88" s="9">
        <f t="shared" si="42"/>
        <v>0</v>
      </c>
      <c r="F88" s="13"/>
      <c r="G88" s="14"/>
      <c r="H88" s="14"/>
      <c r="I88" s="14"/>
      <c r="J88" s="9">
        <f t="shared" si="43"/>
        <v>0</v>
      </c>
      <c r="K88" s="9"/>
      <c r="L88" s="15"/>
      <c r="M88" s="15"/>
      <c r="N88" s="15"/>
      <c r="O88" s="15"/>
      <c r="P88" s="9">
        <f t="shared" si="36"/>
        <v>0</v>
      </c>
      <c r="Q88" s="156">
        <f t="shared" si="39"/>
        <v>0</v>
      </c>
    </row>
    <row r="89" spans="1:17" ht="56.25" hidden="1" customHeight="1">
      <c r="A89" s="43" t="s">
        <v>187</v>
      </c>
      <c r="B89" s="39" t="s">
        <v>188</v>
      </c>
      <c r="C89" s="39" t="s">
        <v>189</v>
      </c>
      <c r="D89" s="102" t="s">
        <v>190</v>
      </c>
      <c r="E89" s="9">
        <f t="shared" si="42"/>
        <v>0</v>
      </c>
      <c r="F89" s="13"/>
      <c r="G89" s="14"/>
      <c r="H89" s="14"/>
      <c r="I89" s="14"/>
      <c r="J89" s="9">
        <f t="shared" si="43"/>
        <v>0</v>
      </c>
      <c r="K89" s="9"/>
      <c r="L89" s="15"/>
      <c r="M89" s="15"/>
      <c r="N89" s="15"/>
      <c r="O89" s="15"/>
      <c r="P89" s="9">
        <f t="shared" si="36"/>
        <v>0</v>
      </c>
      <c r="Q89" s="156">
        <f t="shared" si="39"/>
        <v>0</v>
      </c>
    </row>
    <row r="90" spans="1:17" ht="75" hidden="1" customHeight="1">
      <c r="A90" s="43" t="s">
        <v>191</v>
      </c>
      <c r="B90" s="39" t="s">
        <v>192</v>
      </c>
      <c r="C90" s="39" t="s">
        <v>189</v>
      </c>
      <c r="D90" s="102" t="s">
        <v>193</v>
      </c>
      <c r="E90" s="9">
        <f t="shared" si="42"/>
        <v>0</v>
      </c>
      <c r="F90" s="13"/>
      <c r="G90" s="14"/>
      <c r="H90" s="14"/>
      <c r="I90" s="14"/>
      <c r="J90" s="9">
        <f t="shared" si="43"/>
        <v>0</v>
      </c>
      <c r="K90" s="9"/>
      <c r="L90" s="15"/>
      <c r="M90" s="15"/>
      <c r="N90" s="15"/>
      <c r="O90" s="15"/>
      <c r="P90" s="9">
        <f t="shared" si="36"/>
        <v>0</v>
      </c>
      <c r="Q90" s="156">
        <f t="shared" si="39"/>
        <v>0</v>
      </c>
    </row>
    <row r="91" spans="1:17" ht="58.5" hidden="1" customHeight="1">
      <c r="A91" s="43" t="s">
        <v>187</v>
      </c>
      <c r="B91" s="39" t="s">
        <v>188</v>
      </c>
      <c r="C91" s="39" t="s">
        <v>189</v>
      </c>
      <c r="D91" s="102" t="s">
        <v>194</v>
      </c>
      <c r="E91" s="9">
        <f t="shared" si="42"/>
        <v>0</v>
      </c>
      <c r="F91" s="13"/>
      <c r="G91" s="14"/>
      <c r="H91" s="14"/>
      <c r="I91" s="14"/>
      <c r="J91" s="9">
        <f t="shared" si="43"/>
        <v>0</v>
      </c>
      <c r="K91" s="9"/>
      <c r="L91" s="15"/>
      <c r="M91" s="15"/>
      <c r="N91" s="15"/>
      <c r="O91" s="15"/>
      <c r="P91" s="9">
        <f t="shared" si="36"/>
        <v>0</v>
      </c>
      <c r="Q91" s="156">
        <f t="shared" si="39"/>
        <v>0</v>
      </c>
    </row>
    <row r="92" spans="1:17" ht="42.75" hidden="1" customHeight="1">
      <c r="A92" s="43" t="s">
        <v>195</v>
      </c>
      <c r="B92" s="39" t="s">
        <v>196</v>
      </c>
      <c r="C92" s="39" t="s">
        <v>189</v>
      </c>
      <c r="D92" s="102" t="s">
        <v>197</v>
      </c>
      <c r="E92" s="9">
        <f t="shared" si="42"/>
        <v>0</v>
      </c>
      <c r="F92" s="13"/>
      <c r="G92" s="14"/>
      <c r="H92" s="14"/>
      <c r="I92" s="14"/>
      <c r="J92" s="9">
        <f t="shared" si="43"/>
        <v>0</v>
      </c>
      <c r="K92" s="9"/>
      <c r="L92" s="15"/>
      <c r="M92" s="15"/>
      <c r="N92" s="15"/>
      <c r="O92" s="15"/>
      <c r="P92" s="9">
        <f t="shared" si="36"/>
        <v>0</v>
      </c>
      <c r="Q92" s="156">
        <f t="shared" si="39"/>
        <v>0</v>
      </c>
    </row>
    <row r="93" spans="1:17" ht="36" hidden="1" customHeight="1">
      <c r="A93" s="43" t="s">
        <v>198</v>
      </c>
      <c r="B93" s="69" t="s">
        <v>199</v>
      </c>
      <c r="C93" s="69" t="s">
        <v>44</v>
      </c>
      <c r="D93" s="120" t="s">
        <v>200</v>
      </c>
      <c r="E93" s="9">
        <f t="shared" si="42"/>
        <v>0</v>
      </c>
      <c r="F93" s="13"/>
      <c r="G93" s="14"/>
      <c r="H93" s="14"/>
      <c r="I93" s="14"/>
      <c r="J93" s="9">
        <f t="shared" si="43"/>
        <v>0</v>
      </c>
      <c r="K93" s="9"/>
      <c r="L93" s="31"/>
      <c r="M93" s="31"/>
      <c r="N93" s="31"/>
      <c r="O93" s="70"/>
      <c r="P93" s="9">
        <f t="shared" si="36"/>
        <v>0</v>
      </c>
      <c r="Q93" s="156">
        <f t="shared" si="39"/>
        <v>0</v>
      </c>
    </row>
    <row r="94" spans="1:17" ht="129" hidden="1" customHeight="1">
      <c r="A94" s="43" t="s">
        <v>201</v>
      </c>
      <c r="B94" s="69" t="s">
        <v>202</v>
      </c>
      <c r="C94" s="69" t="s">
        <v>52</v>
      </c>
      <c r="D94" s="121" t="s">
        <v>76</v>
      </c>
      <c r="E94" s="9">
        <f t="shared" si="42"/>
        <v>0</v>
      </c>
      <c r="F94" s="13"/>
      <c r="G94" s="14"/>
      <c r="H94" s="14"/>
      <c r="I94" s="14"/>
      <c r="J94" s="9">
        <f t="shared" si="43"/>
        <v>0</v>
      </c>
      <c r="K94" s="9"/>
      <c r="L94" s="31"/>
      <c r="M94" s="31"/>
      <c r="N94" s="31"/>
      <c r="O94" s="70"/>
      <c r="P94" s="9">
        <f t="shared" si="36"/>
        <v>0</v>
      </c>
      <c r="Q94" s="156">
        <f t="shared" si="39"/>
        <v>0</v>
      </c>
    </row>
    <row r="95" spans="1:17" ht="43.5" hidden="1" customHeight="1">
      <c r="A95" s="122" t="s">
        <v>379</v>
      </c>
      <c r="B95" s="122" t="s">
        <v>380</v>
      </c>
      <c r="C95" s="122" t="s">
        <v>52</v>
      </c>
      <c r="D95" s="123" t="s">
        <v>381</v>
      </c>
      <c r="E95" s="9">
        <f t="shared" si="42"/>
        <v>0</v>
      </c>
      <c r="F95" s="13"/>
      <c r="G95" s="14"/>
      <c r="H95" s="14"/>
      <c r="I95" s="14"/>
      <c r="J95" s="9">
        <f t="shared" si="43"/>
        <v>0</v>
      </c>
      <c r="K95" s="9"/>
      <c r="L95" s="31"/>
      <c r="M95" s="31"/>
      <c r="N95" s="31"/>
      <c r="O95" s="70"/>
      <c r="P95" s="9">
        <f t="shared" si="36"/>
        <v>0</v>
      </c>
      <c r="Q95" s="156">
        <f t="shared" si="39"/>
        <v>0</v>
      </c>
    </row>
    <row r="96" spans="1:17" ht="48" hidden="1" customHeight="1">
      <c r="A96" s="41" t="s">
        <v>203</v>
      </c>
      <c r="B96" s="41"/>
      <c r="C96" s="41"/>
      <c r="D96" s="42" t="s">
        <v>204</v>
      </c>
      <c r="E96" s="9">
        <f>E97</f>
        <v>0</v>
      </c>
      <c r="F96" s="9">
        <f t="shared" ref="F96:O96" si="44">F97</f>
        <v>0</v>
      </c>
      <c r="G96" s="9">
        <f t="shared" si="44"/>
        <v>0</v>
      </c>
      <c r="H96" s="9">
        <f t="shared" si="44"/>
        <v>0</v>
      </c>
      <c r="I96" s="9">
        <f t="shared" si="44"/>
        <v>0</v>
      </c>
      <c r="J96" s="9">
        <f t="shared" si="44"/>
        <v>0</v>
      </c>
      <c r="K96" s="9">
        <f t="shared" si="44"/>
        <v>0</v>
      </c>
      <c r="L96" s="9">
        <f t="shared" si="44"/>
        <v>0</v>
      </c>
      <c r="M96" s="9">
        <f t="shared" si="44"/>
        <v>0</v>
      </c>
      <c r="N96" s="9">
        <f t="shared" si="44"/>
        <v>0</v>
      </c>
      <c r="O96" s="9">
        <f t="shared" si="44"/>
        <v>0</v>
      </c>
      <c r="P96" s="9">
        <f t="shared" si="36"/>
        <v>0</v>
      </c>
      <c r="Q96" s="156">
        <f t="shared" si="39"/>
        <v>0</v>
      </c>
    </row>
    <row r="97" spans="1:17" ht="34.5" hidden="1" customHeight="1">
      <c r="A97" s="41" t="s">
        <v>205</v>
      </c>
      <c r="B97" s="41"/>
      <c r="C97" s="41"/>
      <c r="D97" s="18" t="s">
        <v>206</v>
      </c>
      <c r="E97" s="13">
        <f>E98+E99+E102+E103+E104+E105+E106+E109+E110+E113+E114+E117+E118+E120+E121+E122+E123+E124+E125</f>
        <v>0</v>
      </c>
      <c r="F97" s="13">
        <f>F98+F99+F102+F103+F104+F105+F106+F109+F110+F113+F114+F117+F118+F120+F121+F122+F123+F124+F125</f>
        <v>0</v>
      </c>
      <c r="G97" s="13">
        <f>G98+G99+G102+G103+G104+G105+G106+G109+G110+G113+G114+G117+G118+G120+G121+G122+G123+G124+G125</f>
        <v>0</v>
      </c>
      <c r="H97" s="13">
        <f>H98+H99+H102+H103+H104+H105+H106+H109+H110+H113+H114+H117+H118+H120+H121+H122+H123+H124+H125</f>
        <v>0</v>
      </c>
      <c r="I97" s="13">
        <f>I98+I99+I102+I103+I104+I105+I106+I109+I110+I113+I114+I117+I118+I120+I121+I122+I123+I124+I125</f>
        <v>0</v>
      </c>
      <c r="J97" s="13">
        <f t="shared" ref="J97:O97" si="45">J98+J99+J102+J103+J104+J105+J106+J109+J110+J113+J114+J117+J118+J119+J120+J121+J122+J123+J124+J125</f>
        <v>0</v>
      </c>
      <c r="K97" s="13">
        <f t="shared" si="45"/>
        <v>0</v>
      </c>
      <c r="L97" s="13">
        <f t="shared" si="45"/>
        <v>0</v>
      </c>
      <c r="M97" s="13">
        <f t="shared" si="45"/>
        <v>0</v>
      </c>
      <c r="N97" s="13">
        <f t="shared" si="45"/>
        <v>0</v>
      </c>
      <c r="O97" s="13">
        <f t="shared" si="45"/>
        <v>0</v>
      </c>
      <c r="P97" s="13">
        <f t="shared" si="36"/>
        <v>0</v>
      </c>
      <c r="Q97" s="156">
        <f t="shared" si="39"/>
        <v>0</v>
      </c>
    </row>
    <row r="98" spans="1:17" ht="66.75" hidden="1" customHeight="1">
      <c r="A98" s="43" t="s">
        <v>207</v>
      </c>
      <c r="B98" s="11" t="s">
        <v>22</v>
      </c>
      <c r="C98" s="11" t="s">
        <v>23</v>
      </c>
      <c r="D98" s="12" t="s">
        <v>82</v>
      </c>
      <c r="E98" s="9">
        <f t="shared" ref="E98" si="46">F98+I98</f>
        <v>0</v>
      </c>
      <c r="F98" s="13"/>
      <c r="G98" s="14"/>
      <c r="H98" s="14"/>
      <c r="I98" s="14"/>
      <c r="J98" s="9">
        <f t="shared" ref="J98" si="47">L98+O98</f>
        <v>0</v>
      </c>
      <c r="K98" s="9"/>
      <c r="L98" s="15"/>
      <c r="M98" s="15"/>
      <c r="N98" s="15"/>
      <c r="O98" s="15"/>
      <c r="P98" s="9">
        <f t="shared" si="36"/>
        <v>0</v>
      </c>
      <c r="Q98" s="156">
        <f t="shared" si="39"/>
        <v>0</v>
      </c>
    </row>
    <row r="99" spans="1:17" ht="72.75" hidden="1" customHeight="1">
      <c r="A99" s="44" t="s">
        <v>208</v>
      </c>
      <c r="B99" s="24" t="s">
        <v>209</v>
      </c>
      <c r="C99" s="24"/>
      <c r="D99" s="71" t="s">
        <v>210</v>
      </c>
      <c r="E99" s="9">
        <f>E100+E101</f>
        <v>0</v>
      </c>
      <c r="F99" s="9">
        <f t="shared" ref="F99:O99" si="48">F100+F101</f>
        <v>0</v>
      </c>
      <c r="G99" s="9">
        <f t="shared" si="48"/>
        <v>0</v>
      </c>
      <c r="H99" s="9">
        <f t="shared" si="48"/>
        <v>0</v>
      </c>
      <c r="I99" s="9">
        <f t="shared" si="48"/>
        <v>0</v>
      </c>
      <c r="J99" s="9">
        <f t="shared" si="48"/>
        <v>0</v>
      </c>
      <c r="K99" s="9">
        <f t="shared" si="48"/>
        <v>0</v>
      </c>
      <c r="L99" s="9">
        <f t="shared" si="48"/>
        <v>0</v>
      </c>
      <c r="M99" s="9">
        <f t="shared" si="48"/>
        <v>0</v>
      </c>
      <c r="N99" s="9">
        <f t="shared" si="48"/>
        <v>0</v>
      </c>
      <c r="O99" s="9">
        <f t="shared" si="48"/>
        <v>0</v>
      </c>
      <c r="P99" s="9">
        <f t="shared" si="36"/>
        <v>0</v>
      </c>
      <c r="Q99" s="156">
        <f t="shared" si="39"/>
        <v>0</v>
      </c>
    </row>
    <row r="100" spans="1:17" ht="40.5" hidden="1" customHeight="1">
      <c r="A100" s="43" t="s">
        <v>211</v>
      </c>
      <c r="B100" s="25" t="s">
        <v>212</v>
      </c>
      <c r="C100" s="25" t="s">
        <v>34</v>
      </c>
      <c r="D100" s="72" t="s">
        <v>213</v>
      </c>
      <c r="E100" s="9">
        <f t="shared" ref="E100:E105" si="49">F100+I100</f>
        <v>0</v>
      </c>
      <c r="F100" s="13"/>
      <c r="G100" s="14"/>
      <c r="H100" s="14"/>
      <c r="I100" s="14"/>
      <c r="J100" s="9">
        <f t="shared" ref="J100:J105" si="50">L100+O100</f>
        <v>0</v>
      </c>
      <c r="K100" s="9"/>
      <c r="L100" s="15"/>
      <c r="M100" s="15"/>
      <c r="N100" s="15"/>
      <c r="O100" s="15"/>
      <c r="P100" s="9">
        <f t="shared" si="36"/>
        <v>0</v>
      </c>
      <c r="Q100" s="156">
        <f t="shared" si="39"/>
        <v>0</v>
      </c>
    </row>
    <row r="101" spans="1:17" ht="22.5" hidden="1" customHeight="1">
      <c r="A101" s="43" t="s">
        <v>214</v>
      </c>
      <c r="B101" s="25" t="s">
        <v>215</v>
      </c>
      <c r="C101" s="25" t="s">
        <v>90</v>
      </c>
      <c r="D101" s="72" t="s">
        <v>216</v>
      </c>
      <c r="E101" s="9">
        <f t="shared" si="49"/>
        <v>0</v>
      </c>
      <c r="F101" s="13"/>
      <c r="G101" s="14"/>
      <c r="H101" s="14"/>
      <c r="I101" s="14"/>
      <c r="J101" s="9">
        <f t="shared" si="50"/>
        <v>0</v>
      </c>
      <c r="K101" s="9"/>
      <c r="L101" s="15"/>
      <c r="M101" s="15"/>
      <c r="N101" s="15"/>
      <c r="O101" s="15"/>
      <c r="P101" s="9">
        <f t="shared" si="36"/>
        <v>0</v>
      </c>
      <c r="Q101" s="156">
        <f t="shared" si="39"/>
        <v>0</v>
      </c>
    </row>
    <row r="102" spans="1:17" ht="47.25" hidden="1" customHeight="1">
      <c r="B102" s="25" t="s">
        <v>217</v>
      </c>
      <c r="C102" s="25"/>
      <c r="D102" s="74" t="s">
        <v>218</v>
      </c>
      <c r="E102" s="9">
        <f t="shared" si="49"/>
        <v>0</v>
      </c>
      <c r="F102" s="13"/>
      <c r="G102" s="14"/>
      <c r="H102" s="14"/>
      <c r="I102" s="14"/>
      <c r="J102" s="9">
        <f t="shared" si="50"/>
        <v>0</v>
      </c>
      <c r="K102" s="9"/>
      <c r="L102" s="15"/>
      <c r="M102" s="15"/>
      <c r="N102" s="15"/>
      <c r="O102" s="15"/>
      <c r="P102" s="9">
        <f t="shared" si="36"/>
        <v>0</v>
      </c>
      <c r="Q102" s="156">
        <f t="shared" si="39"/>
        <v>0</v>
      </c>
    </row>
    <row r="103" spans="1:17" ht="41.25" hidden="1" customHeight="1">
      <c r="A103" s="46" t="s">
        <v>219</v>
      </c>
      <c r="B103" s="28" t="s">
        <v>220</v>
      </c>
      <c r="C103" s="28" t="s">
        <v>118</v>
      </c>
      <c r="D103" s="29" t="s">
        <v>221</v>
      </c>
      <c r="E103" s="9">
        <f t="shared" si="49"/>
        <v>0</v>
      </c>
      <c r="F103" s="13"/>
      <c r="G103" s="14"/>
      <c r="H103" s="14"/>
      <c r="I103" s="14"/>
      <c r="J103" s="9">
        <f t="shared" si="50"/>
        <v>0</v>
      </c>
      <c r="K103" s="22"/>
      <c r="L103" s="47"/>
      <c r="M103" s="47"/>
      <c r="N103" s="47"/>
      <c r="O103" s="47"/>
      <c r="P103" s="22">
        <f t="shared" si="36"/>
        <v>0</v>
      </c>
      <c r="Q103" s="156">
        <f t="shared" si="39"/>
        <v>0</v>
      </c>
    </row>
    <row r="104" spans="1:17" ht="47.25" hidden="1" customHeight="1">
      <c r="A104" s="75" t="s">
        <v>222</v>
      </c>
      <c r="B104" s="65" t="s">
        <v>223</v>
      </c>
      <c r="C104" s="65" t="s">
        <v>90</v>
      </c>
      <c r="D104" s="76" t="s">
        <v>224</v>
      </c>
      <c r="E104" s="9">
        <f t="shared" si="49"/>
        <v>0</v>
      </c>
      <c r="F104" s="13"/>
      <c r="G104" s="14"/>
      <c r="H104" s="14"/>
      <c r="I104" s="14"/>
      <c r="J104" s="9">
        <f t="shared" si="50"/>
        <v>0</v>
      </c>
      <c r="K104" s="22"/>
      <c r="L104" s="47"/>
      <c r="M104" s="47"/>
      <c r="N104" s="47"/>
      <c r="O104" s="47"/>
      <c r="P104" s="22">
        <f t="shared" si="36"/>
        <v>0</v>
      </c>
      <c r="Q104" s="156">
        <f t="shared" si="39"/>
        <v>0</v>
      </c>
    </row>
    <row r="105" spans="1:17" ht="39" hidden="1" customHeight="1">
      <c r="A105" s="75" t="s">
        <v>225</v>
      </c>
      <c r="B105" s="65" t="s">
        <v>226</v>
      </c>
      <c r="C105" s="65" t="s">
        <v>34</v>
      </c>
      <c r="D105" s="76" t="s">
        <v>227</v>
      </c>
      <c r="E105" s="9">
        <f t="shared" si="49"/>
        <v>0</v>
      </c>
      <c r="F105" s="13"/>
      <c r="G105" s="14"/>
      <c r="H105" s="14"/>
      <c r="I105" s="14"/>
      <c r="J105" s="9">
        <f t="shared" si="50"/>
        <v>0</v>
      </c>
      <c r="K105" s="22"/>
      <c r="L105" s="47"/>
      <c r="M105" s="47"/>
      <c r="N105" s="47"/>
      <c r="O105" s="47"/>
      <c r="P105" s="13">
        <f t="shared" si="36"/>
        <v>0</v>
      </c>
      <c r="Q105" s="156">
        <f t="shared" si="39"/>
        <v>0</v>
      </c>
    </row>
    <row r="106" spans="1:17" ht="58.5" hidden="1" customHeight="1">
      <c r="A106" s="44" t="s">
        <v>228</v>
      </c>
      <c r="B106" s="45" t="s">
        <v>229</v>
      </c>
      <c r="C106" s="45"/>
      <c r="D106" s="77" t="s">
        <v>230</v>
      </c>
      <c r="E106" s="9">
        <f t="shared" ref="E106:O106" si="51">E107+E108</f>
        <v>0</v>
      </c>
      <c r="F106" s="13">
        <f t="shared" si="51"/>
        <v>0</v>
      </c>
      <c r="G106" s="13">
        <f t="shared" si="51"/>
        <v>0</v>
      </c>
      <c r="H106" s="13">
        <f t="shared" si="51"/>
        <v>0</v>
      </c>
      <c r="I106" s="13">
        <f t="shared" si="51"/>
        <v>0</v>
      </c>
      <c r="J106" s="13">
        <f t="shared" si="51"/>
        <v>0</v>
      </c>
      <c r="K106" s="13">
        <f t="shared" si="51"/>
        <v>0</v>
      </c>
      <c r="L106" s="13">
        <f t="shared" si="51"/>
        <v>0</v>
      </c>
      <c r="M106" s="13">
        <f t="shared" si="51"/>
        <v>0</v>
      </c>
      <c r="N106" s="13">
        <f t="shared" si="51"/>
        <v>0</v>
      </c>
      <c r="O106" s="13">
        <f t="shared" si="51"/>
        <v>0</v>
      </c>
      <c r="P106" s="13">
        <f t="shared" si="36"/>
        <v>0</v>
      </c>
      <c r="Q106" s="156">
        <f t="shared" si="39"/>
        <v>0</v>
      </c>
    </row>
    <row r="107" spans="1:17" ht="88.5" hidden="1" customHeight="1">
      <c r="A107" s="46" t="s">
        <v>231</v>
      </c>
      <c r="B107" s="28" t="s">
        <v>232</v>
      </c>
      <c r="C107" s="28" t="s">
        <v>88</v>
      </c>
      <c r="D107" s="27" t="s">
        <v>233</v>
      </c>
      <c r="E107" s="9">
        <f t="shared" ref="E107:E113" si="52">F107+I107</f>
        <v>0</v>
      </c>
      <c r="F107" s="13"/>
      <c r="G107" s="14"/>
      <c r="H107" s="14"/>
      <c r="I107" s="14"/>
      <c r="J107" s="9">
        <f t="shared" ref="J107:J113" si="53">L107+O107</f>
        <v>0</v>
      </c>
      <c r="K107" s="22"/>
      <c r="L107" s="47"/>
      <c r="M107" s="47"/>
      <c r="N107" s="47"/>
      <c r="O107" s="47"/>
      <c r="P107" s="22">
        <f t="shared" si="36"/>
        <v>0</v>
      </c>
      <c r="Q107" s="156">
        <f t="shared" si="39"/>
        <v>0</v>
      </c>
    </row>
    <row r="108" spans="1:17" ht="55.5" hidden="1" customHeight="1">
      <c r="A108" s="46" t="s">
        <v>234</v>
      </c>
      <c r="B108" s="28" t="s">
        <v>235</v>
      </c>
      <c r="C108" s="28" t="s">
        <v>84</v>
      </c>
      <c r="D108" s="27" t="s">
        <v>236</v>
      </c>
      <c r="E108" s="9">
        <f t="shared" si="52"/>
        <v>0</v>
      </c>
      <c r="F108" s="13"/>
      <c r="G108" s="14"/>
      <c r="H108" s="14"/>
      <c r="I108" s="14"/>
      <c r="J108" s="9">
        <f t="shared" si="53"/>
        <v>0</v>
      </c>
      <c r="K108" s="22"/>
      <c r="L108" s="47"/>
      <c r="M108" s="47"/>
      <c r="N108" s="47"/>
      <c r="O108" s="47"/>
      <c r="P108" s="22">
        <f t="shared" si="36"/>
        <v>0</v>
      </c>
      <c r="Q108" s="156">
        <f t="shared" si="39"/>
        <v>0</v>
      </c>
    </row>
    <row r="109" spans="1:17" ht="71.25" hidden="1" customHeight="1">
      <c r="A109" s="75" t="s">
        <v>237</v>
      </c>
      <c r="B109" s="65" t="s">
        <v>238</v>
      </c>
      <c r="C109" s="65" t="s">
        <v>84</v>
      </c>
      <c r="D109" s="64" t="s">
        <v>239</v>
      </c>
      <c r="E109" s="9">
        <f t="shared" si="52"/>
        <v>0</v>
      </c>
      <c r="F109" s="13"/>
      <c r="G109" s="14"/>
      <c r="H109" s="14"/>
      <c r="I109" s="14"/>
      <c r="J109" s="9">
        <f t="shared" si="53"/>
        <v>0</v>
      </c>
      <c r="K109" s="79"/>
      <c r="L109" s="78"/>
      <c r="M109" s="78"/>
      <c r="N109" s="78"/>
      <c r="O109" s="78"/>
      <c r="P109" s="79">
        <f t="shared" si="36"/>
        <v>0</v>
      </c>
      <c r="Q109" s="156">
        <f t="shared" si="39"/>
        <v>0</v>
      </c>
    </row>
    <row r="110" spans="1:17" ht="57.75" hidden="1" customHeight="1">
      <c r="A110" s="75" t="s">
        <v>240</v>
      </c>
      <c r="B110" s="65" t="s">
        <v>241</v>
      </c>
      <c r="C110" s="65"/>
      <c r="D110" s="64" t="s">
        <v>242</v>
      </c>
      <c r="E110" s="9">
        <f t="shared" si="52"/>
        <v>0</v>
      </c>
      <c r="F110" s="13"/>
      <c r="G110" s="14"/>
      <c r="H110" s="14"/>
      <c r="I110" s="14"/>
      <c r="J110" s="9">
        <f t="shared" si="53"/>
        <v>0</v>
      </c>
      <c r="K110" s="9"/>
      <c r="L110" s="9"/>
      <c r="M110" s="9"/>
      <c r="N110" s="9"/>
      <c r="O110" s="9"/>
      <c r="P110" s="9">
        <f t="shared" si="36"/>
        <v>0</v>
      </c>
      <c r="Q110" s="156">
        <f t="shared" si="39"/>
        <v>0</v>
      </c>
    </row>
    <row r="111" spans="1:17" ht="98.25" hidden="1" customHeight="1">
      <c r="A111" s="46" t="s">
        <v>243</v>
      </c>
      <c r="B111" s="28" t="s">
        <v>244</v>
      </c>
      <c r="C111" s="28" t="s">
        <v>84</v>
      </c>
      <c r="D111" s="64" t="s">
        <v>245</v>
      </c>
      <c r="E111" s="9">
        <f t="shared" si="52"/>
        <v>0</v>
      </c>
      <c r="F111" s="13"/>
      <c r="G111" s="14"/>
      <c r="H111" s="14"/>
      <c r="I111" s="14"/>
      <c r="J111" s="9">
        <f t="shared" si="53"/>
        <v>0</v>
      </c>
      <c r="K111" s="79"/>
      <c r="L111" s="78"/>
      <c r="M111" s="78"/>
      <c r="N111" s="78"/>
      <c r="O111" s="78"/>
      <c r="P111" s="79">
        <f t="shared" si="36"/>
        <v>0</v>
      </c>
      <c r="Q111" s="156">
        <f t="shared" si="39"/>
        <v>0</v>
      </c>
    </row>
    <row r="112" spans="1:17" ht="38.25" hidden="1" customHeight="1">
      <c r="A112" s="46" t="s">
        <v>246</v>
      </c>
      <c r="B112" s="28" t="s">
        <v>247</v>
      </c>
      <c r="C112" s="28" t="s">
        <v>84</v>
      </c>
      <c r="D112" s="64" t="s">
        <v>248</v>
      </c>
      <c r="E112" s="9">
        <f t="shared" si="52"/>
        <v>0</v>
      </c>
      <c r="F112" s="13"/>
      <c r="G112" s="14"/>
      <c r="H112" s="14"/>
      <c r="I112" s="14"/>
      <c r="J112" s="9">
        <f t="shared" si="53"/>
        <v>0</v>
      </c>
      <c r="K112" s="79"/>
      <c r="L112" s="78"/>
      <c r="M112" s="78"/>
      <c r="N112" s="78"/>
      <c r="O112" s="78"/>
      <c r="P112" s="79">
        <f t="shared" si="36"/>
        <v>0</v>
      </c>
      <c r="Q112" s="156">
        <f t="shared" si="39"/>
        <v>0</v>
      </c>
    </row>
    <row r="113" spans="1:17" ht="95.25" hidden="1" customHeight="1">
      <c r="A113" s="75" t="s">
        <v>249</v>
      </c>
      <c r="B113" s="65" t="s">
        <v>30</v>
      </c>
      <c r="C113" s="65" t="s">
        <v>250</v>
      </c>
      <c r="D113" s="64" t="s">
        <v>251</v>
      </c>
      <c r="E113" s="9">
        <f t="shared" si="52"/>
        <v>0</v>
      </c>
      <c r="F113" s="13"/>
      <c r="G113" s="14"/>
      <c r="H113" s="14"/>
      <c r="I113" s="14"/>
      <c r="J113" s="9">
        <f t="shared" si="53"/>
        <v>0</v>
      </c>
      <c r="K113" s="13"/>
      <c r="L113" s="36"/>
      <c r="M113" s="36"/>
      <c r="N113" s="36"/>
      <c r="O113" s="36"/>
      <c r="P113" s="13">
        <f t="shared" si="36"/>
        <v>0</v>
      </c>
      <c r="Q113" s="156">
        <f t="shared" si="39"/>
        <v>0</v>
      </c>
    </row>
    <row r="114" spans="1:17" ht="45" hidden="1" customHeight="1">
      <c r="A114" s="44" t="s">
        <v>252</v>
      </c>
      <c r="B114" s="45" t="s">
        <v>253</v>
      </c>
      <c r="C114" s="45"/>
      <c r="D114" s="18" t="s">
        <v>31</v>
      </c>
      <c r="E114" s="9">
        <f>E115+E116</f>
        <v>0</v>
      </c>
      <c r="F114" s="9">
        <f t="shared" ref="F114:O114" si="54">F115+F116</f>
        <v>0</v>
      </c>
      <c r="G114" s="9">
        <f t="shared" si="54"/>
        <v>0</v>
      </c>
      <c r="H114" s="9">
        <f t="shared" si="54"/>
        <v>0</v>
      </c>
      <c r="I114" s="9">
        <f t="shared" si="54"/>
        <v>0</v>
      </c>
      <c r="J114" s="9">
        <f t="shared" si="54"/>
        <v>0</v>
      </c>
      <c r="K114" s="9">
        <f t="shared" si="54"/>
        <v>0</v>
      </c>
      <c r="L114" s="9">
        <f t="shared" si="54"/>
        <v>0</v>
      </c>
      <c r="M114" s="9">
        <f t="shared" si="54"/>
        <v>0</v>
      </c>
      <c r="N114" s="9">
        <f t="shared" si="54"/>
        <v>0</v>
      </c>
      <c r="O114" s="9">
        <f t="shared" si="54"/>
        <v>0</v>
      </c>
      <c r="P114" s="9">
        <f t="shared" si="36"/>
        <v>0</v>
      </c>
      <c r="Q114" s="156">
        <f t="shared" si="39"/>
        <v>0</v>
      </c>
    </row>
    <row r="115" spans="1:17" ht="45" hidden="1" customHeight="1">
      <c r="A115" s="46" t="s">
        <v>254</v>
      </c>
      <c r="B115" s="28" t="s">
        <v>255</v>
      </c>
      <c r="C115" s="28" t="s">
        <v>34</v>
      </c>
      <c r="D115" s="80" t="s">
        <v>256</v>
      </c>
      <c r="E115" s="9">
        <f t="shared" ref="E115:E125" si="55">F115+I115</f>
        <v>0</v>
      </c>
      <c r="F115" s="13"/>
      <c r="G115" s="14"/>
      <c r="H115" s="14"/>
      <c r="I115" s="14"/>
      <c r="J115" s="9">
        <f t="shared" ref="J115:J125" si="56">L115+O115</f>
        <v>0</v>
      </c>
      <c r="K115" s="22"/>
      <c r="L115" s="47"/>
      <c r="M115" s="47"/>
      <c r="N115" s="47"/>
      <c r="O115" s="47"/>
      <c r="P115" s="22">
        <f t="shared" si="36"/>
        <v>0</v>
      </c>
      <c r="Q115" s="156">
        <f t="shared" si="39"/>
        <v>0</v>
      </c>
    </row>
    <row r="116" spans="1:17" ht="60" hidden="1" customHeight="1">
      <c r="A116" s="46" t="s">
        <v>254</v>
      </c>
      <c r="B116" s="28" t="s">
        <v>255</v>
      </c>
      <c r="C116" s="28" t="s">
        <v>34</v>
      </c>
      <c r="D116" s="80" t="s">
        <v>257</v>
      </c>
      <c r="E116" s="9">
        <f t="shared" si="55"/>
        <v>0</v>
      </c>
      <c r="F116" s="13"/>
      <c r="G116" s="14"/>
      <c r="H116" s="14"/>
      <c r="I116" s="14"/>
      <c r="J116" s="9">
        <f t="shared" si="56"/>
        <v>0</v>
      </c>
      <c r="K116" s="22"/>
      <c r="L116" s="47"/>
      <c r="M116" s="47"/>
      <c r="N116" s="47"/>
      <c r="O116" s="47"/>
      <c r="P116" s="22">
        <f t="shared" si="36"/>
        <v>0</v>
      </c>
      <c r="Q116" s="156">
        <f t="shared" si="39"/>
        <v>0</v>
      </c>
    </row>
    <row r="117" spans="1:17" ht="38.25" hidden="1" customHeight="1">
      <c r="A117" s="75" t="s">
        <v>258</v>
      </c>
      <c r="B117" s="65" t="s">
        <v>73</v>
      </c>
      <c r="C117" s="65" t="s">
        <v>52</v>
      </c>
      <c r="D117" s="99" t="s">
        <v>74</v>
      </c>
      <c r="E117" s="9">
        <f t="shared" si="55"/>
        <v>0</v>
      </c>
      <c r="F117" s="13"/>
      <c r="G117" s="14"/>
      <c r="H117" s="14"/>
      <c r="I117" s="14"/>
      <c r="J117" s="9">
        <f t="shared" si="56"/>
        <v>0</v>
      </c>
      <c r="K117" s="13"/>
      <c r="L117" s="36"/>
      <c r="M117" s="36"/>
      <c r="N117" s="36"/>
      <c r="O117" s="36"/>
      <c r="P117" s="22">
        <f t="shared" si="36"/>
        <v>0</v>
      </c>
      <c r="Q117" s="156">
        <f t="shared" si="39"/>
        <v>0</v>
      </c>
    </row>
    <row r="118" spans="1:17" ht="38.25" hidden="1" customHeight="1">
      <c r="A118" s="75" t="s">
        <v>382</v>
      </c>
      <c r="B118" s="65" t="s">
        <v>383</v>
      </c>
      <c r="C118" s="65" t="s">
        <v>250</v>
      </c>
      <c r="D118" s="99" t="s">
        <v>384</v>
      </c>
      <c r="E118" s="9">
        <f t="shared" si="55"/>
        <v>0</v>
      </c>
      <c r="F118" s="13"/>
      <c r="G118" s="14"/>
      <c r="H118" s="14"/>
      <c r="I118" s="14"/>
      <c r="J118" s="9">
        <f t="shared" si="56"/>
        <v>0</v>
      </c>
      <c r="K118" s="13"/>
      <c r="L118" s="36"/>
      <c r="M118" s="36"/>
      <c r="N118" s="36"/>
      <c r="O118" s="36"/>
      <c r="P118" s="22">
        <f t="shared" si="36"/>
        <v>0</v>
      </c>
      <c r="Q118" s="156">
        <f t="shared" si="39"/>
        <v>0</v>
      </c>
    </row>
    <row r="119" spans="1:17" ht="38.25" hidden="1" customHeight="1">
      <c r="A119" s="75" t="s">
        <v>385</v>
      </c>
      <c r="B119" s="65" t="s">
        <v>386</v>
      </c>
      <c r="C119" s="65" t="s">
        <v>250</v>
      </c>
      <c r="D119" s="99" t="s">
        <v>387</v>
      </c>
      <c r="E119" s="9">
        <f t="shared" si="55"/>
        <v>0</v>
      </c>
      <c r="F119" s="13"/>
      <c r="G119" s="14"/>
      <c r="H119" s="14"/>
      <c r="I119" s="14"/>
      <c r="J119" s="9">
        <f t="shared" si="56"/>
        <v>0</v>
      </c>
      <c r="K119" s="13"/>
      <c r="L119" s="36"/>
      <c r="M119" s="36"/>
      <c r="N119" s="36"/>
      <c r="O119" s="36"/>
      <c r="P119" s="22">
        <f t="shared" si="36"/>
        <v>0</v>
      </c>
      <c r="Q119" s="156">
        <f t="shared" si="39"/>
        <v>0</v>
      </c>
    </row>
    <row r="120" spans="1:17" ht="64.5" hidden="1" customHeight="1">
      <c r="A120" s="43" t="s">
        <v>259</v>
      </c>
      <c r="B120" s="39" t="s">
        <v>26</v>
      </c>
      <c r="C120" s="39" t="s">
        <v>27</v>
      </c>
      <c r="D120" s="53" t="s">
        <v>260</v>
      </c>
      <c r="E120" s="9">
        <f t="shared" si="55"/>
        <v>0</v>
      </c>
      <c r="F120" s="13"/>
      <c r="G120" s="14"/>
      <c r="H120" s="14"/>
      <c r="I120" s="14"/>
      <c r="J120" s="9">
        <f t="shared" si="56"/>
        <v>0</v>
      </c>
      <c r="K120" s="13"/>
      <c r="L120" s="36"/>
      <c r="M120" s="36"/>
      <c r="N120" s="36"/>
      <c r="O120" s="36"/>
      <c r="P120" s="22">
        <f t="shared" si="36"/>
        <v>0</v>
      </c>
      <c r="Q120" s="156">
        <f t="shared" si="39"/>
        <v>0</v>
      </c>
    </row>
    <row r="121" spans="1:17" ht="52.5" hidden="1" customHeight="1">
      <c r="A121" s="43" t="s">
        <v>259</v>
      </c>
      <c r="B121" s="39" t="s">
        <v>26</v>
      </c>
      <c r="C121" s="39" t="s">
        <v>27</v>
      </c>
      <c r="D121" s="53" t="s">
        <v>261</v>
      </c>
      <c r="E121" s="9">
        <f t="shared" si="55"/>
        <v>0</v>
      </c>
      <c r="F121" s="13"/>
      <c r="G121" s="14"/>
      <c r="H121" s="14"/>
      <c r="I121" s="14"/>
      <c r="J121" s="9">
        <f t="shared" si="56"/>
        <v>0</v>
      </c>
      <c r="K121" s="9"/>
      <c r="L121" s="15"/>
      <c r="M121" s="15"/>
      <c r="N121" s="15"/>
      <c r="O121" s="15"/>
      <c r="P121" s="9">
        <f t="shared" si="36"/>
        <v>0</v>
      </c>
      <c r="Q121" s="156">
        <f t="shared" si="39"/>
        <v>0</v>
      </c>
    </row>
    <row r="122" spans="1:17" ht="62.25" hidden="1" customHeight="1">
      <c r="B122" s="81" t="s">
        <v>262</v>
      </c>
      <c r="C122" s="39"/>
      <c r="D122" s="12" t="s">
        <v>263</v>
      </c>
      <c r="E122" s="9">
        <f t="shared" si="55"/>
        <v>0</v>
      </c>
      <c r="F122" s="13"/>
      <c r="G122" s="14"/>
      <c r="H122" s="14"/>
      <c r="I122" s="14"/>
      <c r="J122" s="9">
        <f t="shared" si="56"/>
        <v>0</v>
      </c>
      <c r="K122" s="9"/>
      <c r="L122" s="15"/>
      <c r="M122" s="15"/>
      <c r="N122" s="15"/>
      <c r="O122" s="15"/>
      <c r="P122" s="9">
        <f t="shared" si="36"/>
        <v>0</v>
      </c>
      <c r="Q122" s="156">
        <f t="shared" si="39"/>
        <v>0</v>
      </c>
    </row>
    <row r="123" spans="1:17" ht="126" hidden="1" customHeight="1">
      <c r="A123" s="50" t="s">
        <v>259</v>
      </c>
      <c r="B123" s="39" t="s">
        <v>26</v>
      </c>
      <c r="C123" s="39" t="s">
        <v>27</v>
      </c>
      <c r="D123" s="12" t="s">
        <v>264</v>
      </c>
      <c r="E123" s="9">
        <f t="shared" si="55"/>
        <v>0</v>
      </c>
      <c r="F123" s="13"/>
      <c r="G123" s="14"/>
      <c r="H123" s="14"/>
      <c r="I123" s="14"/>
      <c r="J123" s="9">
        <f t="shared" si="56"/>
        <v>0</v>
      </c>
      <c r="K123" s="9"/>
      <c r="L123" s="15"/>
      <c r="M123" s="15"/>
      <c r="N123" s="15"/>
      <c r="O123" s="15"/>
      <c r="P123" s="9">
        <f t="shared" si="36"/>
        <v>0</v>
      </c>
      <c r="Q123" s="156">
        <f t="shared" si="39"/>
        <v>0</v>
      </c>
    </row>
    <row r="124" spans="1:17" ht="46.5" hidden="1" customHeight="1">
      <c r="A124" s="50" t="s">
        <v>259</v>
      </c>
      <c r="B124" s="39" t="s">
        <v>26</v>
      </c>
      <c r="C124" s="39" t="s">
        <v>27</v>
      </c>
      <c r="D124" s="12" t="s">
        <v>265</v>
      </c>
      <c r="E124" s="9">
        <f t="shared" si="55"/>
        <v>0</v>
      </c>
      <c r="F124" s="13"/>
      <c r="G124" s="14"/>
      <c r="H124" s="14"/>
      <c r="I124" s="14"/>
      <c r="J124" s="9">
        <f t="shared" si="56"/>
        <v>0</v>
      </c>
      <c r="K124" s="9"/>
      <c r="L124" s="15"/>
      <c r="M124" s="15"/>
      <c r="N124" s="15"/>
      <c r="O124" s="15"/>
      <c r="P124" s="9">
        <f t="shared" si="36"/>
        <v>0</v>
      </c>
      <c r="Q124" s="156">
        <f t="shared" si="39"/>
        <v>0</v>
      </c>
    </row>
    <row r="125" spans="1:17" ht="120.75" hidden="1" customHeight="1">
      <c r="A125" s="50" t="s">
        <v>259</v>
      </c>
      <c r="B125" s="39" t="s">
        <v>26</v>
      </c>
      <c r="C125" s="39" t="s">
        <v>27</v>
      </c>
      <c r="D125" s="12" t="s">
        <v>266</v>
      </c>
      <c r="E125" s="9">
        <f t="shared" si="55"/>
        <v>0</v>
      </c>
      <c r="F125" s="13"/>
      <c r="G125" s="14"/>
      <c r="H125" s="14"/>
      <c r="I125" s="14"/>
      <c r="J125" s="9">
        <f t="shared" si="56"/>
        <v>0</v>
      </c>
      <c r="K125" s="9"/>
      <c r="L125" s="15"/>
      <c r="M125" s="15"/>
      <c r="N125" s="15"/>
      <c r="O125" s="15"/>
      <c r="P125" s="82">
        <f t="shared" si="36"/>
        <v>0</v>
      </c>
      <c r="Q125" s="156">
        <f t="shared" si="39"/>
        <v>0</v>
      </c>
    </row>
    <row r="126" spans="1:17" s="83" customFormat="1" ht="66" hidden="1" customHeight="1">
      <c r="A126" s="54">
        <v>1000000</v>
      </c>
      <c r="B126" s="41"/>
      <c r="C126" s="41"/>
      <c r="D126" s="42" t="s">
        <v>267</v>
      </c>
      <c r="E126" s="9">
        <f>E127</f>
        <v>0</v>
      </c>
      <c r="F126" s="9">
        <f t="shared" ref="F126:O126" si="57">F127</f>
        <v>0</v>
      </c>
      <c r="G126" s="9">
        <f t="shared" si="57"/>
        <v>0</v>
      </c>
      <c r="H126" s="9">
        <f t="shared" si="57"/>
        <v>0</v>
      </c>
      <c r="I126" s="9">
        <f t="shared" si="57"/>
        <v>0</v>
      </c>
      <c r="J126" s="9">
        <f t="shared" si="57"/>
        <v>0</v>
      </c>
      <c r="K126" s="9">
        <f t="shared" si="57"/>
        <v>0</v>
      </c>
      <c r="L126" s="9">
        <f t="shared" si="57"/>
        <v>0</v>
      </c>
      <c r="M126" s="9">
        <f t="shared" si="57"/>
        <v>0</v>
      </c>
      <c r="N126" s="9">
        <f t="shared" si="57"/>
        <v>0</v>
      </c>
      <c r="O126" s="9">
        <f t="shared" si="57"/>
        <v>0</v>
      </c>
      <c r="P126" s="9">
        <f t="shared" si="36"/>
        <v>0</v>
      </c>
      <c r="Q126" s="156">
        <f t="shared" si="39"/>
        <v>0</v>
      </c>
    </row>
    <row r="127" spans="1:17" s="83" customFormat="1" ht="43.5" hidden="1" customHeight="1">
      <c r="A127" s="54">
        <v>1010000</v>
      </c>
      <c r="B127" s="41"/>
      <c r="C127" s="41"/>
      <c r="D127" s="18" t="s">
        <v>268</v>
      </c>
      <c r="E127" s="9">
        <f t="shared" ref="E127:O127" si="58">E128+E129+E130+E131+E132+E133+E134+E135+E136+E137+E138+E139</f>
        <v>0</v>
      </c>
      <c r="F127" s="9">
        <f t="shared" si="58"/>
        <v>0</v>
      </c>
      <c r="G127" s="9">
        <f t="shared" si="58"/>
        <v>0</v>
      </c>
      <c r="H127" s="9">
        <f t="shared" si="58"/>
        <v>0</v>
      </c>
      <c r="I127" s="9">
        <f t="shared" si="58"/>
        <v>0</v>
      </c>
      <c r="J127" s="9">
        <f t="shared" si="58"/>
        <v>0</v>
      </c>
      <c r="K127" s="9">
        <f t="shared" si="58"/>
        <v>0</v>
      </c>
      <c r="L127" s="9">
        <f t="shared" si="58"/>
        <v>0</v>
      </c>
      <c r="M127" s="9">
        <f t="shared" si="58"/>
        <v>0</v>
      </c>
      <c r="N127" s="9">
        <f t="shared" si="58"/>
        <v>0</v>
      </c>
      <c r="O127" s="9">
        <f t="shared" si="58"/>
        <v>0</v>
      </c>
      <c r="P127" s="9">
        <f t="shared" si="36"/>
        <v>0</v>
      </c>
      <c r="Q127" s="156">
        <f t="shared" si="39"/>
        <v>0</v>
      </c>
    </row>
    <row r="128" spans="1:17" ht="66" hidden="1" customHeight="1">
      <c r="A128" s="55">
        <v>1010160</v>
      </c>
      <c r="B128" s="11" t="s">
        <v>22</v>
      </c>
      <c r="C128" s="11" t="s">
        <v>23</v>
      </c>
      <c r="D128" s="12" t="s">
        <v>82</v>
      </c>
      <c r="E128" s="9">
        <f t="shared" ref="E128:E139" si="59">F128+I128</f>
        <v>0</v>
      </c>
      <c r="F128" s="13"/>
      <c r="G128" s="14"/>
      <c r="H128" s="14"/>
      <c r="I128" s="14"/>
      <c r="J128" s="9">
        <f t="shared" ref="J128:J139" si="60">L128+O128</f>
        <v>0</v>
      </c>
      <c r="K128" s="9"/>
      <c r="L128" s="15"/>
      <c r="M128" s="15"/>
      <c r="N128" s="15"/>
      <c r="O128" s="15"/>
      <c r="P128" s="9">
        <f t="shared" si="36"/>
        <v>0</v>
      </c>
      <c r="Q128" s="156">
        <f t="shared" si="39"/>
        <v>0</v>
      </c>
    </row>
    <row r="129" spans="1:17" ht="28.5" hidden="1" customHeight="1">
      <c r="A129" s="55">
        <v>1014030</v>
      </c>
      <c r="B129" s="84">
        <v>4030</v>
      </c>
      <c r="C129" s="25" t="s">
        <v>269</v>
      </c>
      <c r="D129" s="120" t="s">
        <v>270</v>
      </c>
      <c r="E129" s="9">
        <f t="shared" si="59"/>
        <v>0</v>
      </c>
      <c r="F129" s="13"/>
      <c r="G129" s="14"/>
      <c r="H129" s="14"/>
      <c r="I129" s="14"/>
      <c r="J129" s="9">
        <f t="shared" si="60"/>
        <v>0</v>
      </c>
      <c r="K129" s="9"/>
      <c r="L129" s="15"/>
      <c r="M129" s="15"/>
      <c r="N129" s="15"/>
      <c r="O129" s="15"/>
      <c r="P129" s="9">
        <f t="shared" si="36"/>
        <v>0</v>
      </c>
      <c r="Q129" s="156">
        <f t="shared" si="39"/>
        <v>0</v>
      </c>
    </row>
    <row r="130" spans="1:17" ht="36.75" hidden="1" customHeight="1">
      <c r="A130" s="55">
        <v>1014060</v>
      </c>
      <c r="B130" s="84">
        <v>4060</v>
      </c>
      <c r="C130" s="25" t="s">
        <v>271</v>
      </c>
      <c r="D130" s="120" t="s">
        <v>272</v>
      </c>
      <c r="E130" s="9">
        <f t="shared" si="59"/>
        <v>0</v>
      </c>
      <c r="F130" s="13"/>
      <c r="G130" s="14"/>
      <c r="H130" s="14"/>
      <c r="I130" s="14"/>
      <c r="J130" s="9">
        <f t="shared" si="60"/>
        <v>0</v>
      </c>
      <c r="K130" s="9"/>
      <c r="L130" s="31"/>
      <c r="M130" s="31"/>
      <c r="N130" s="31"/>
      <c r="O130" s="31"/>
      <c r="P130" s="9">
        <f t="shared" si="36"/>
        <v>0</v>
      </c>
      <c r="Q130" s="156">
        <f t="shared" si="39"/>
        <v>0</v>
      </c>
    </row>
    <row r="131" spans="1:17" ht="34.5" hidden="1" customHeight="1">
      <c r="A131" s="55">
        <v>1011100</v>
      </c>
      <c r="B131" s="12">
        <v>1100</v>
      </c>
      <c r="C131" s="39" t="s">
        <v>93</v>
      </c>
      <c r="D131" s="124" t="s">
        <v>388</v>
      </c>
      <c r="E131" s="9">
        <f t="shared" si="59"/>
        <v>0</v>
      </c>
      <c r="F131" s="13"/>
      <c r="G131" s="14"/>
      <c r="H131" s="14"/>
      <c r="I131" s="14"/>
      <c r="J131" s="9">
        <f t="shared" si="60"/>
        <v>0</v>
      </c>
      <c r="K131" s="9"/>
      <c r="L131" s="15"/>
      <c r="M131" s="15"/>
      <c r="N131" s="15"/>
      <c r="O131" s="15"/>
      <c r="P131" s="9">
        <f t="shared" si="36"/>
        <v>0</v>
      </c>
      <c r="Q131" s="156">
        <f t="shared" si="39"/>
        <v>0</v>
      </c>
    </row>
    <row r="132" spans="1:17" ht="30.75" hidden="1" customHeight="1">
      <c r="A132" s="55">
        <v>1014070</v>
      </c>
      <c r="B132" s="12">
        <v>4070</v>
      </c>
      <c r="C132" s="39" t="s">
        <v>273</v>
      </c>
      <c r="D132" s="100" t="s">
        <v>274</v>
      </c>
      <c r="E132" s="9">
        <f t="shared" si="59"/>
        <v>0</v>
      </c>
      <c r="F132" s="13"/>
      <c r="G132" s="14"/>
      <c r="H132" s="14"/>
      <c r="I132" s="14"/>
      <c r="J132" s="9">
        <f t="shared" si="60"/>
        <v>0</v>
      </c>
      <c r="K132" s="9"/>
      <c r="L132" s="15"/>
      <c r="M132" s="15"/>
      <c r="N132" s="15"/>
      <c r="O132" s="15"/>
      <c r="P132" s="9">
        <f t="shared" si="36"/>
        <v>0</v>
      </c>
      <c r="Q132" s="156">
        <f t="shared" si="39"/>
        <v>0</v>
      </c>
    </row>
    <row r="133" spans="1:17" ht="31.5" hidden="1" customHeight="1">
      <c r="A133" s="55">
        <v>1014082</v>
      </c>
      <c r="B133" s="12">
        <v>4082</v>
      </c>
      <c r="C133" s="39" t="s">
        <v>275</v>
      </c>
      <c r="D133" s="100" t="s">
        <v>276</v>
      </c>
      <c r="E133" s="9">
        <f t="shared" si="59"/>
        <v>0</v>
      </c>
      <c r="F133" s="13"/>
      <c r="G133" s="14"/>
      <c r="H133" s="14"/>
      <c r="I133" s="14"/>
      <c r="J133" s="9">
        <f t="shared" si="60"/>
        <v>0</v>
      </c>
      <c r="K133" s="9"/>
      <c r="L133" s="15"/>
      <c r="M133" s="15"/>
      <c r="N133" s="15"/>
      <c r="O133" s="15"/>
      <c r="P133" s="9">
        <f t="shared" si="36"/>
        <v>0</v>
      </c>
      <c r="Q133" s="156">
        <f t="shared" si="39"/>
        <v>0</v>
      </c>
    </row>
    <row r="134" spans="1:17" ht="70.5" hidden="1" customHeight="1">
      <c r="A134" s="55">
        <v>1014081</v>
      </c>
      <c r="B134" s="12">
        <v>4081</v>
      </c>
      <c r="C134" s="39" t="s">
        <v>275</v>
      </c>
      <c r="D134" s="106" t="s">
        <v>277</v>
      </c>
      <c r="E134" s="9">
        <f t="shared" si="59"/>
        <v>0</v>
      </c>
      <c r="F134" s="13"/>
      <c r="G134" s="14"/>
      <c r="H134" s="14"/>
      <c r="I134" s="14"/>
      <c r="J134" s="9">
        <f t="shared" si="60"/>
        <v>0</v>
      </c>
      <c r="K134" s="9"/>
      <c r="L134" s="15"/>
      <c r="M134" s="15"/>
      <c r="N134" s="15"/>
      <c r="O134" s="15"/>
      <c r="P134" s="9">
        <f t="shared" si="36"/>
        <v>0</v>
      </c>
      <c r="Q134" s="156">
        <f t="shared" si="39"/>
        <v>0</v>
      </c>
    </row>
    <row r="135" spans="1:17" ht="50.25" hidden="1" customHeight="1">
      <c r="A135" s="85">
        <v>1014081</v>
      </c>
      <c r="B135" s="86">
        <v>4081</v>
      </c>
      <c r="C135" s="81" t="s">
        <v>275</v>
      </c>
      <c r="D135" s="125" t="s">
        <v>278</v>
      </c>
      <c r="E135" s="9">
        <f t="shared" si="59"/>
        <v>0</v>
      </c>
      <c r="F135" s="13"/>
      <c r="G135" s="14"/>
      <c r="H135" s="14"/>
      <c r="I135" s="14"/>
      <c r="J135" s="9">
        <f t="shared" si="60"/>
        <v>0</v>
      </c>
      <c r="K135" s="9"/>
      <c r="L135" s="15"/>
      <c r="M135" s="15"/>
      <c r="N135" s="15"/>
      <c r="O135" s="15"/>
      <c r="P135" s="9">
        <f t="shared" si="36"/>
        <v>0</v>
      </c>
      <c r="Q135" s="156">
        <f t="shared" si="39"/>
        <v>0</v>
      </c>
    </row>
    <row r="136" spans="1:17" ht="50.25" hidden="1" customHeight="1">
      <c r="A136" s="126">
        <v>1017363</v>
      </c>
      <c r="B136" s="127">
        <v>7363</v>
      </c>
      <c r="C136" s="128" t="s">
        <v>52</v>
      </c>
      <c r="D136" s="129" t="s">
        <v>381</v>
      </c>
      <c r="E136" s="9">
        <f t="shared" si="59"/>
        <v>0</v>
      </c>
      <c r="F136" s="13"/>
      <c r="G136" s="14"/>
      <c r="H136" s="14"/>
      <c r="I136" s="14"/>
      <c r="J136" s="9">
        <f t="shared" si="60"/>
        <v>0</v>
      </c>
      <c r="K136" s="9"/>
      <c r="L136" s="15"/>
      <c r="M136" s="15"/>
      <c r="N136" s="15"/>
      <c r="O136" s="15"/>
      <c r="P136" s="9">
        <f t="shared" si="36"/>
        <v>0</v>
      </c>
      <c r="Q136" s="156">
        <f t="shared" si="39"/>
        <v>0</v>
      </c>
    </row>
    <row r="137" spans="1:17" ht="122.25" hidden="1" customHeight="1">
      <c r="A137" s="85">
        <v>1017691</v>
      </c>
      <c r="B137" s="86">
        <v>7691</v>
      </c>
      <c r="C137" s="81" t="s">
        <v>52</v>
      </c>
      <c r="D137" s="130" t="s">
        <v>76</v>
      </c>
      <c r="E137" s="9">
        <f t="shared" si="59"/>
        <v>0</v>
      </c>
      <c r="F137" s="13"/>
      <c r="G137" s="14"/>
      <c r="H137" s="14"/>
      <c r="I137" s="14"/>
      <c r="J137" s="9">
        <f t="shared" si="60"/>
        <v>0</v>
      </c>
      <c r="K137" s="9"/>
      <c r="L137" s="15"/>
      <c r="M137" s="15"/>
      <c r="N137" s="15"/>
      <c r="O137" s="15"/>
      <c r="P137" s="9">
        <f t="shared" si="36"/>
        <v>0</v>
      </c>
      <c r="Q137" s="156">
        <f t="shared" si="39"/>
        <v>0</v>
      </c>
    </row>
    <row r="138" spans="1:17" ht="60.75" hidden="1" customHeight="1">
      <c r="A138" s="85">
        <v>1017370</v>
      </c>
      <c r="B138" s="86">
        <v>7370</v>
      </c>
      <c r="C138" s="81" t="s">
        <v>44</v>
      </c>
      <c r="D138" s="130" t="s">
        <v>279</v>
      </c>
      <c r="E138" s="9">
        <f t="shared" si="59"/>
        <v>0</v>
      </c>
      <c r="F138" s="13"/>
      <c r="G138" s="14"/>
      <c r="H138" s="14"/>
      <c r="I138" s="14"/>
      <c r="J138" s="9">
        <f t="shared" si="60"/>
        <v>0</v>
      </c>
      <c r="K138" s="9"/>
      <c r="L138" s="15"/>
      <c r="M138" s="15"/>
      <c r="N138" s="15"/>
      <c r="O138" s="15"/>
      <c r="P138" s="9">
        <f t="shared" si="36"/>
        <v>0</v>
      </c>
      <c r="Q138" s="156">
        <f t="shared" si="39"/>
        <v>0</v>
      </c>
    </row>
    <row r="139" spans="1:17" ht="57" hidden="1" customHeight="1">
      <c r="A139" s="55">
        <v>1017350</v>
      </c>
      <c r="B139" s="25" t="s">
        <v>43</v>
      </c>
      <c r="C139" s="25" t="s">
        <v>44</v>
      </c>
      <c r="D139" s="30" t="s">
        <v>45</v>
      </c>
      <c r="E139" s="9">
        <f t="shared" si="59"/>
        <v>0</v>
      </c>
      <c r="F139" s="13"/>
      <c r="G139" s="14"/>
      <c r="H139" s="14"/>
      <c r="I139" s="14"/>
      <c r="J139" s="9">
        <f t="shared" si="60"/>
        <v>0</v>
      </c>
      <c r="K139" s="9"/>
      <c r="L139" s="15"/>
      <c r="M139" s="15"/>
      <c r="N139" s="15"/>
      <c r="O139" s="15"/>
      <c r="P139" s="9">
        <f t="shared" si="36"/>
        <v>0</v>
      </c>
      <c r="Q139" s="156">
        <f t="shared" si="39"/>
        <v>0</v>
      </c>
    </row>
    <row r="140" spans="1:17" ht="75.75" customHeight="1">
      <c r="A140" s="44" t="s">
        <v>280</v>
      </c>
      <c r="B140" s="44"/>
      <c r="C140" s="44"/>
      <c r="D140" s="42" t="s">
        <v>281</v>
      </c>
      <c r="E140" s="9">
        <f>E141</f>
        <v>445539</v>
      </c>
      <c r="F140" s="9">
        <f t="shared" ref="F140:O140" si="61">F141</f>
        <v>445539</v>
      </c>
      <c r="G140" s="9">
        <f t="shared" si="61"/>
        <v>0</v>
      </c>
      <c r="H140" s="9">
        <f t="shared" si="61"/>
        <v>0</v>
      </c>
      <c r="I140" s="9">
        <f t="shared" si="61"/>
        <v>0</v>
      </c>
      <c r="J140" s="131">
        <f t="shared" si="61"/>
        <v>0</v>
      </c>
      <c r="K140" s="131">
        <f t="shared" si="61"/>
        <v>0</v>
      </c>
      <c r="L140" s="9">
        <f t="shared" si="61"/>
        <v>0</v>
      </c>
      <c r="M140" s="9">
        <f t="shared" si="61"/>
        <v>0</v>
      </c>
      <c r="N140" s="9">
        <f t="shared" si="61"/>
        <v>0</v>
      </c>
      <c r="O140" s="131">
        <f t="shared" si="61"/>
        <v>0</v>
      </c>
      <c r="P140" s="131">
        <f t="shared" ref="P140:P195" si="62">E140+J140</f>
        <v>445539</v>
      </c>
      <c r="Q140" s="156">
        <f t="shared" si="39"/>
        <v>445539</v>
      </c>
    </row>
    <row r="141" spans="1:17" ht="59.25" customHeight="1">
      <c r="A141" s="44" t="s">
        <v>282</v>
      </c>
      <c r="B141" s="44"/>
      <c r="C141" s="44"/>
      <c r="D141" s="18" t="s">
        <v>283</v>
      </c>
      <c r="E141" s="9">
        <f t="shared" ref="E141:O141" si="63">E142+E143+E146+E147+E148+E149+E155++E156+E157+E158+E159</f>
        <v>445539</v>
      </c>
      <c r="F141" s="9">
        <f t="shared" si="63"/>
        <v>445539</v>
      </c>
      <c r="G141" s="9">
        <f t="shared" si="63"/>
        <v>0</v>
      </c>
      <c r="H141" s="9">
        <f t="shared" si="63"/>
        <v>0</v>
      </c>
      <c r="I141" s="9">
        <f t="shared" si="63"/>
        <v>0</v>
      </c>
      <c r="J141" s="131">
        <f t="shared" si="63"/>
        <v>0</v>
      </c>
      <c r="K141" s="131">
        <f t="shared" si="63"/>
        <v>0</v>
      </c>
      <c r="L141" s="9">
        <f t="shared" si="63"/>
        <v>0</v>
      </c>
      <c r="M141" s="9">
        <f t="shared" si="63"/>
        <v>0</v>
      </c>
      <c r="N141" s="9">
        <f t="shared" si="63"/>
        <v>0</v>
      </c>
      <c r="O141" s="131">
        <f t="shared" si="63"/>
        <v>0</v>
      </c>
      <c r="P141" s="131">
        <f t="shared" si="62"/>
        <v>445539</v>
      </c>
      <c r="Q141" s="156">
        <f t="shared" si="39"/>
        <v>445539</v>
      </c>
    </row>
    <row r="142" spans="1:17" ht="54.75" hidden="1" customHeight="1">
      <c r="A142" s="43" t="s">
        <v>284</v>
      </c>
      <c r="B142" s="11" t="s">
        <v>22</v>
      </c>
      <c r="C142" s="11" t="s">
        <v>23</v>
      </c>
      <c r="D142" s="12" t="s">
        <v>82</v>
      </c>
      <c r="E142" s="9">
        <f t="shared" ref="E142" si="64">F142+I142</f>
        <v>0</v>
      </c>
      <c r="F142" s="13"/>
      <c r="G142" s="14"/>
      <c r="H142" s="14"/>
      <c r="I142" s="14"/>
      <c r="J142" s="9">
        <f t="shared" ref="J142" si="65">L142+O142</f>
        <v>0</v>
      </c>
      <c r="K142" s="9"/>
      <c r="L142" s="15"/>
      <c r="M142" s="15"/>
      <c r="N142" s="15"/>
      <c r="O142" s="15"/>
      <c r="P142" s="9">
        <f t="shared" si="62"/>
        <v>0</v>
      </c>
      <c r="Q142" s="156">
        <f t="shared" ref="Q142:Q196" si="66">E142-J142</f>
        <v>0</v>
      </c>
    </row>
    <row r="143" spans="1:17" ht="48.75" hidden="1" customHeight="1">
      <c r="A143" s="41" t="s">
        <v>285</v>
      </c>
      <c r="B143" s="45" t="s">
        <v>286</v>
      </c>
      <c r="C143" s="45"/>
      <c r="D143" s="110" t="s">
        <v>287</v>
      </c>
      <c r="E143" s="9">
        <f>E144+E145</f>
        <v>0</v>
      </c>
      <c r="F143" s="13">
        <f t="shared" ref="F143:O143" si="67">F144+F145</f>
        <v>0</v>
      </c>
      <c r="G143" s="13">
        <f t="shared" si="67"/>
        <v>0</v>
      </c>
      <c r="H143" s="13">
        <f t="shared" si="67"/>
        <v>0</v>
      </c>
      <c r="I143" s="13">
        <f t="shared" si="67"/>
        <v>0</v>
      </c>
      <c r="J143" s="9">
        <f t="shared" si="67"/>
        <v>0</v>
      </c>
      <c r="K143" s="9">
        <f t="shared" si="67"/>
        <v>0</v>
      </c>
      <c r="L143" s="13">
        <f t="shared" si="67"/>
        <v>0</v>
      </c>
      <c r="M143" s="13">
        <f t="shared" si="67"/>
        <v>0</v>
      </c>
      <c r="N143" s="13">
        <f t="shared" si="67"/>
        <v>0</v>
      </c>
      <c r="O143" s="13">
        <f t="shared" si="67"/>
        <v>0</v>
      </c>
      <c r="P143" s="9">
        <f t="shared" si="62"/>
        <v>0</v>
      </c>
      <c r="Q143" s="156">
        <f t="shared" si="66"/>
        <v>0</v>
      </c>
    </row>
    <row r="144" spans="1:17" ht="33.75" hidden="1" customHeight="1">
      <c r="A144" s="49" t="s">
        <v>288</v>
      </c>
      <c r="B144" s="28" t="s">
        <v>289</v>
      </c>
      <c r="C144" s="28" t="s">
        <v>290</v>
      </c>
      <c r="D144" s="87" t="s">
        <v>291</v>
      </c>
      <c r="E144" s="9">
        <f t="shared" ref="E144:E158" si="68">F144+I144</f>
        <v>0</v>
      </c>
      <c r="F144" s="13"/>
      <c r="G144" s="14"/>
      <c r="H144" s="14"/>
      <c r="I144" s="14"/>
      <c r="J144" s="9">
        <f t="shared" ref="J144:J159" si="69">L144+O144</f>
        <v>0</v>
      </c>
      <c r="K144" s="9"/>
      <c r="L144" s="47"/>
      <c r="M144" s="47"/>
      <c r="N144" s="47"/>
      <c r="O144" s="47"/>
      <c r="P144" s="9">
        <f t="shared" si="62"/>
        <v>0</v>
      </c>
      <c r="Q144" s="156">
        <f t="shared" si="66"/>
        <v>0</v>
      </c>
    </row>
    <row r="145" spans="1:17" ht="57.75" hidden="1" customHeight="1">
      <c r="A145" s="49" t="s">
        <v>292</v>
      </c>
      <c r="B145" s="28" t="s">
        <v>293</v>
      </c>
      <c r="C145" s="28" t="s">
        <v>290</v>
      </c>
      <c r="D145" s="119" t="s">
        <v>294</v>
      </c>
      <c r="E145" s="9">
        <f t="shared" si="68"/>
        <v>0</v>
      </c>
      <c r="F145" s="13"/>
      <c r="G145" s="14"/>
      <c r="H145" s="14"/>
      <c r="I145" s="14"/>
      <c r="J145" s="9">
        <f t="shared" si="69"/>
        <v>0</v>
      </c>
      <c r="K145" s="9"/>
      <c r="L145" s="47"/>
      <c r="M145" s="47"/>
      <c r="N145" s="47"/>
      <c r="O145" s="47"/>
      <c r="P145" s="9">
        <f t="shared" si="62"/>
        <v>0</v>
      </c>
      <c r="Q145" s="156">
        <f t="shared" si="66"/>
        <v>0</v>
      </c>
    </row>
    <row r="146" spans="1:17" ht="61.5" hidden="1" customHeight="1">
      <c r="A146" s="88" t="s">
        <v>295</v>
      </c>
      <c r="B146" s="65" t="s">
        <v>296</v>
      </c>
      <c r="C146" s="65" t="s">
        <v>290</v>
      </c>
      <c r="D146" s="132" t="s">
        <v>297</v>
      </c>
      <c r="E146" s="9">
        <f t="shared" si="68"/>
        <v>0</v>
      </c>
      <c r="F146" s="13"/>
      <c r="G146" s="14"/>
      <c r="H146" s="14"/>
      <c r="I146" s="14"/>
      <c r="J146" s="9">
        <f t="shared" si="69"/>
        <v>0</v>
      </c>
      <c r="K146" s="9"/>
      <c r="L146" s="36"/>
      <c r="M146" s="36"/>
      <c r="N146" s="36"/>
      <c r="O146" s="36"/>
      <c r="P146" s="9">
        <f t="shared" si="62"/>
        <v>0</v>
      </c>
      <c r="Q146" s="156">
        <f t="shared" si="66"/>
        <v>0</v>
      </c>
    </row>
    <row r="147" spans="1:17" ht="56.25" hidden="1" customHeight="1">
      <c r="A147" s="88" t="s">
        <v>295</v>
      </c>
      <c r="B147" s="65" t="s">
        <v>296</v>
      </c>
      <c r="C147" s="65" t="s">
        <v>290</v>
      </c>
      <c r="D147" s="132" t="s">
        <v>298</v>
      </c>
      <c r="E147" s="9">
        <f t="shared" si="68"/>
        <v>0</v>
      </c>
      <c r="F147" s="13"/>
      <c r="G147" s="14"/>
      <c r="H147" s="14"/>
      <c r="I147" s="14"/>
      <c r="J147" s="9">
        <f t="shared" si="69"/>
        <v>0</v>
      </c>
      <c r="K147" s="9"/>
      <c r="L147" s="36"/>
      <c r="M147" s="36"/>
      <c r="N147" s="36"/>
      <c r="O147" s="36"/>
      <c r="P147" s="9">
        <f t="shared" si="62"/>
        <v>0</v>
      </c>
      <c r="Q147" s="156">
        <f t="shared" si="66"/>
        <v>0</v>
      </c>
    </row>
    <row r="148" spans="1:17" ht="66.75" customHeight="1">
      <c r="A148" s="88" t="s">
        <v>299</v>
      </c>
      <c r="B148" s="65" t="s">
        <v>300</v>
      </c>
      <c r="C148" s="65" t="s">
        <v>290</v>
      </c>
      <c r="D148" s="132" t="s">
        <v>301</v>
      </c>
      <c r="E148" s="9">
        <f t="shared" si="68"/>
        <v>445539</v>
      </c>
      <c r="F148" s="13">
        <v>445539</v>
      </c>
      <c r="G148" s="14"/>
      <c r="H148" s="14"/>
      <c r="I148" s="14"/>
      <c r="J148" s="9">
        <f t="shared" si="69"/>
        <v>0</v>
      </c>
      <c r="K148" s="13"/>
      <c r="L148" s="78"/>
      <c r="M148" s="78"/>
      <c r="N148" s="78"/>
      <c r="O148" s="78"/>
      <c r="P148" s="9">
        <f t="shared" si="62"/>
        <v>445539</v>
      </c>
      <c r="Q148" s="156">
        <f t="shared" si="66"/>
        <v>445539</v>
      </c>
    </row>
    <row r="149" spans="1:17" ht="22.5" hidden="1" customHeight="1">
      <c r="A149" s="41" t="s">
        <v>302</v>
      </c>
      <c r="B149" s="45" t="s">
        <v>303</v>
      </c>
      <c r="C149" s="45"/>
      <c r="D149" s="110" t="s">
        <v>304</v>
      </c>
      <c r="E149" s="9">
        <f t="shared" si="68"/>
        <v>0</v>
      </c>
      <c r="F149" s="13"/>
      <c r="G149" s="14"/>
      <c r="H149" s="14"/>
      <c r="I149" s="14"/>
      <c r="J149" s="9">
        <f t="shared" si="69"/>
        <v>0</v>
      </c>
      <c r="K149" s="133"/>
      <c r="L149" s="13"/>
      <c r="M149" s="13"/>
      <c r="N149" s="13"/>
      <c r="O149" s="133"/>
      <c r="P149" s="133">
        <f t="shared" si="62"/>
        <v>0</v>
      </c>
      <c r="Q149" s="156">
        <f t="shared" si="66"/>
        <v>0</v>
      </c>
    </row>
    <row r="150" spans="1:17" ht="46.5" hidden="1" customHeight="1">
      <c r="A150" s="134" t="s">
        <v>389</v>
      </c>
      <c r="B150" s="135" t="s">
        <v>380</v>
      </c>
      <c r="C150" s="136" t="s">
        <v>52</v>
      </c>
      <c r="D150" s="137" t="s">
        <v>381</v>
      </c>
      <c r="E150" s="9">
        <f t="shared" si="68"/>
        <v>0</v>
      </c>
      <c r="F150" s="13"/>
      <c r="G150" s="14"/>
      <c r="H150" s="14"/>
      <c r="I150" s="14"/>
      <c r="J150" s="9">
        <f t="shared" si="69"/>
        <v>0</v>
      </c>
      <c r="K150" s="133"/>
      <c r="L150" s="13"/>
      <c r="M150" s="13"/>
      <c r="N150" s="13"/>
      <c r="O150" s="133"/>
      <c r="P150" s="133">
        <f t="shared" si="62"/>
        <v>0</v>
      </c>
      <c r="Q150" s="156">
        <f t="shared" si="66"/>
        <v>0</v>
      </c>
    </row>
    <row r="151" spans="1:17" ht="39" hidden="1" customHeight="1">
      <c r="A151" s="46" t="s">
        <v>305</v>
      </c>
      <c r="B151" s="28" t="s">
        <v>306</v>
      </c>
      <c r="C151" s="28" t="s">
        <v>44</v>
      </c>
      <c r="D151" s="119" t="s">
        <v>307</v>
      </c>
      <c r="E151" s="9">
        <f t="shared" si="68"/>
        <v>0</v>
      </c>
      <c r="F151" s="13"/>
      <c r="G151" s="14"/>
      <c r="H151" s="14"/>
      <c r="I151" s="14"/>
      <c r="J151" s="9">
        <f t="shared" si="69"/>
        <v>0</v>
      </c>
      <c r="K151" s="22"/>
      <c r="L151" s="47"/>
      <c r="M151" s="47"/>
      <c r="N151" s="47"/>
      <c r="O151" s="47"/>
      <c r="P151" s="22">
        <f t="shared" si="62"/>
        <v>0</v>
      </c>
      <c r="Q151" s="156">
        <f t="shared" si="66"/>
        <v>0</v>
      </c>
    </row>
    <row r="152" spans="1:17" ht="41.25" hidden="1" customHeight="1">
      <c r="A152" s="46" t="s">
        <v>308</v>
      </c>
      <c r="B152" s="20" t="s">
        <v>43</v>
      </c>
      <c r="C152" s="20" t="s">
        <v>44</v>
      </c>
      <c r="D152" s="21" t="s">
        <v>45</v>
      </c>
      <c r="E152" s="9">
        <f t="shared" si="68"/>
        <v>0</v>
      </c>
      <c r="F152" s="13"/>
      <c r="G152" s="14"/>
      <c r="H152" s="14"/>
      <c r="I152" s="14"/>
      <c r="J152" s="9">
        <f t="shared" si="69"/>
        <v>0</v>
      </c>
      <c r="K152" s="22"/>
      <c r="L152" s="47"/>
      <c r="M152" s="47"/>
      <c r="N152" s="47"/>
      <c r="O152" s="47"/>
      <c r="P152" s="22">
        <f t="shared" si="62"/>
        <v>0</v>
      </c>
      <c r="Q152" s="156">
        <f t="shared" si="66"/>
        <v>0</v>
      </c>
    </row>
    <row r="153" spans="1:17" ht="51" hidden="1" customHeight="1">
      <c r="A153" s="138" t="s">
        <v>389</v>
      </c>
      <c r="B153" s="139" t="s">
        <v>380</v>
      </c>
      <c r="C153" s="139" t="s">
        <v>52</v>
      </c>
      <c r="D153" s="140" t="s">
        <v>390</v>
      </c>
      <c r="E153" s="9">
        <f t="shared" si="68"/>
        <v>0</v>
      </c>
      <c r="F153" s="13"/>
      <c r="G153" s="14"/>
      <c r="H153" s="14"/>
      <c r="I153" s="14"/>
      <c r="J153" s="9">
        <f t="shared" si="69"/>
        <v>0</v>
      </c>
      <c r="K153" s="141"/>
      <c r="L153" s="47"/>
      <c r="M153" s="47"/>
      <c r="N153" s="47"/>
      <c r="O153" s="142"/>
      <c r="P153" s="141">
        <f t="shared" si="62"/>
        <v>0</v>
      </c>
      <c r="Q153" s="156">
        <f t="shared" si="66"/>
        <v>0</v>
      </c>
    </row>
    <row r="154" spans="1:17" ht="35.25" hidden="1" customHeight="1">
      <c r="A154" s="138" t="s">
        <v>391</v>
      </c>
      <c r="B154" s="139" t="s">
        <v>51</v>
      </c>
      <c r="C154" s="139" t="s">
        <v>52</v>
      </c>
      <c r="D154" s="140" t="s">
        <v>392</v>
      </c>
      <c r="E154" s="9">
        <f t="shared" si="68"/>
        <v>0</v>
      </c>
      <c r="F154" s="13"/>
      <c r="G154" s="14"/>
      <c r="H154" s="14"/>
      <c r="I154" s="14"/>
      <c r="J154" s="9">
        <f t="shared" si="69"/>
        <v>0</v>
      </c>
      <c r="K154" s="141"/>
      <c r="L154" s="47"/>
      <c r="M154" s="47"/>
      <c r="N154" s="47"/>
      <c r="O154" s="142"/>
      <c r="P154" s="141">
        <f t="shared" si="62"/>
        <v>0</v>
      </c>
      <c r="Q154" s="156">
        <f t="shared" si="66"/>
        <v>0</v>
      </c>
    </row>
    <row r="155" spans="1:17" ht="43.5" hidden="1" customHeight="1">
      <c r="A155" s="75" t="s">
        <v>309</v>
      </c>
      <c r="B155" s="89" t="s">
        <v>310</v>
      </c>
      <c r="C155" s="89" t="s">
        <v>311</v>
      </c>
      <c r="D155" s="90" t="s">
        <v>312</v>
      </c>
      <c r="E155" s="9">
        <f t="shared" si="68"/>
        <v>0</v>
      </c>
      <c r="F155" s="13"/>
      <c r="G155" s="14"/>
      <c r="H155" s="14"/>
      <c r="I155" s="14"/>
      <c r="J155" s="9">
        <f t="shared" si="69"/>
        <v>0</v>
      </c>
      <c r="K155" s="62"/>
      <c r="L155" s="47"/>
      <c r="M155" s="47"/>
      <c r="N155" s="47"/>
      <c r="O155" s="36"/>
      <c r="P155" s="13">
        <f t="shared" si="62"/>
        <v>0</v>
      </c>
      <c r="Q155" s="156">
        <f t="shared" si="66"/>
        <v>0</v>
      </c>
    </row>
    <row r="156" spans="1:17" ht="33.75" hidden="1" customHeight="1">
      <c r="A156" s="75" t="s">
        <v>309</v>
      </c>
      <c r="B156" s="89" t="s">
        <v>310</v>
      </c>
      <c r="C156" s="89" t="s">
        <v>311</v>
      </c>
      <c r="D156" s="90" t="s">
        <v>313</v>
      </c>
      <c r="E156" s="9">
        <f t="shared" si="68"/>
        <v>0</v>
      </c>
      <c r="F156" s="13"/>
      <c r="G156" s="14"/>
      <c r="H156" s="14"/>
      <c r="I156" s="14"/>
      <c r="J156" s="9">
        <f t="shared" si="69"/>
        <v>0</v>
      </c>
      <c r="K156" s="13"/>
      <c r="L156" s="47"/>
      <c r="M156" s="47"/>
      <c r="N156" s="47"/>
      <c r="O156" s="36"/>
      <c r="P156" s="13">
        <f t="shared" si="62"/>
        <v>0</v>
      </c>
      <c r="Q156" s="156">
        <f t="shared" si="66"/>
        <v>0</v>
      </c>
    </row>
    <row r="157" spans="1:17" ht="36.75" hidden="1" customHeight="1">
      <c r="A157" s="43" t="s">
        <v>314</v>
      </c>
      <c r="B157" s="39" t="s">
        <v>63</v>
      </c>
      <c r="C157" s="39" t="s">
        <v>52</v>
      </c>
      <c r="D157" s="98" t="s">
        <v>64</v>
      </c>
      <c r="E157" s="9">
        <f t="shared" si="68"/>
        <v>0</v>
      </c>
      <c r="F157" s="13"/>
      <c r="G157" s="14"/>
      <c r="H157" s="14"/>
      <c r="I157" s="14"/>
      <c r="J157" s="9">
        <f t="shared" si="69"/>
        <v>0</v>
      </c>
      <c r="K157" s="9"/>
      <c r="L157" s="15"/>
      <c r="M157" s="15"/>
      <c r="N157" s="15"/>
      <c r="O157" s="15"/>
      <c r="P157" s="9">
        <f t="shared" si="62"/>
        <v>0</v>
      </c>
      <c r="Q157" s="156">
        <f t="shared" si="66"/>
        <v>0</v>
      </c>
    </row>
    <row r="158" spans="1:17" ht="56.25" hidden="1" customHeight="1">
      <c r="A158" s="43" t="s">
        <v>315</v>
      </c>
      <c r="B158" s="39" t="s">
        <v>316</v>
      </c>
      <c r="C158" s="39" t="s">
        <v>317</v>
      </c>
      <c r="D158" s="100" t="s">
        <v>318</v>
      </c>
      <c r="E158" s="9">
        <f t="shared" si="68"/>
        <v>0</v>
      </c>
      <c r="F158" s="13"/>
      <c r="G158" s="14"/>
      <c r="H158" s="14"/>
      <c r="I158" s="14"/>
      <c r="J158" s="9">
        <f t="shared" si="69"/>
        <v>0</v>
      </c>
      <c r="K158" s="9"/>
      <c r="L158" s="15"/>
      <c r="M158" s="15"/>
      <c r="N158" s="15"/>
      <c r="O158" s="15"/>
      <c r="P158" s="9">
        <f t="shared" si="62"/>
        <v>0</v>
      </c>
      <c r="Q158" s="156">
        <f t="shared" si="66"/>
        <v>0</v>
      </c>
    </row>
    <row r="159" spans="1:17" ht="33" hidden="1" customHeight="1">
      <c r="A159" s="43" t="s">
        <v>319</v>
      </c>
      <c r="B159" s="39" t="s">
        <v>320</v>
      </c>
      <c r="C159" s="39" t="s">
        <v>321</v>
      </c>
      <c r="D159" s="100" t="s">
        <v>322</v>
      </c>
      <c r="E159" s="9">
        <f>F159+I159</f>
        <v>0</v>
      </c>
      <c r="F159" s="13"/>
      <c r="G159" s="14"/>
      <c r="H159" s="14"/>
      <c r="I159" s="14"/>
      <c r="J159" s="9">
        <f t="shared" si="69"/>
        <v>0</v>
      </c>
      <c r="K159" s="9"/>
      <c r="L159" s="15"/>
      <c r="M159" s="15"/>
      <c r="N159" s="15"/>
      <c r="O159" s="15"/>
      <c r="P159" s="9">
        <f t="shared" si="62"/>
        <v>0</v>
      </c>
      <c r="Q159" s="156">
        <f t="shared" si="66"/>
        <v>0</v>
      </c>
    </row>
    <row r="160" spans="1:17" ht="65.25" hidden="1" customHeight="1">
      <c r="A160" s="41" t="s">
        <v>323</v>
      </c>
      <c r="B160" s="41"/>
      <c r="C160" s="41"/>
      <c r="D160" s="42" t="s">
        <v>324</v>
      </c>
      <c r="E160" s="9">
        <f>E161</f>
        <v>0</v>
      </c>
      <c r="F160" s="9">
        <f t="shared" ref="F160:O160" si="70">F161</f>
        <v>0</v>
      </c>
      <c r="G160" s="9">
        <f t="shared" si="70"/>
        <v>0</v>
      </c>
      <c r="H160" s="9">
        <f t="shared" si="70"/>
        <v>0</v>
      </c>
      <c r="I160" s="9">
        <f t="shared" si="70"/>
        <v>0</v>
      </c>
      <c r="J160" s="9">
        <f t="shared" si="70"/>
        <v>0</v>
      </c>
      <c r="K160" s="9">
        <f t="shared" si="70"/>
        <v>0</v>
      </c>
      <c r="L160" s="9">
        <f t="shared" si="70"/>
        <v>0</v>
      </c>
      <c r="M160" s="9">
        <f t="shared" si="70"/>
        <v>0</v>
      </c>
      <c r="N160" s="9">
        <f t="shared" si="70"/>
        <v>0</v>
      </c>
      <c r="O160" s="9">
        <f t="shared" si="70"/>
        <v>0</v>
      </c>
      <c r="P160" s="9">
        <f t="shared" si="62"/>
        <v>0</v>
      </c>
      <c r="Q160" s="156">
        <f t="shared" si="66"/>
        <v>0</v>
      </c>
    </row>
    <row r="161" spans="1:17" ht="90" hidden="1" customHeight="1">
      <c r="A161" s="41" t="s">
        <v>325</v>
      </c>
      <c r="B161" s="45"/>
      <c r="C161" s="45"/>
      <c r="D161" s="18" t="s">
        <v>326</v>
      </c>
      <c r="E161" s="13">
        <f>E162+E163</f>
        <v>0</v>
      </c>
      <c r="F161" s="13">
        <f>F162+F163</f>
        <v>0</v>
      </c>
      <c r="G161" s="13">
        <f>G162+G163</f>
        <v>0</v>
      </c>
      <c r="H161" s="13">
        <f>H162+H163</f>
        <v>0</v>
      </c>
      <c r="I161" s="13">
        <f t="shared" ref="I161:O161" si="71">I162+I163</f>
        <v>0</v>
      </c>
      <c r="J161" s="13">
        <f t="shared" si="71"/>
        <v>0</v>
      </c>
      <c r="K161" s="13">
        <f t="shared" si="71"/>
        <v>0</v>
      </c>
      <c r="L161" s="13">
        <f t="shared" si="71"/>
        <v>0</v>
      </c>
      <c r="M161" s="13">
        <f t="shared" si="71"/>
        <v>0</v>
      </c>
      <c r="N161" s="13">
        <f t="shared" si="71"/>
        <v>0</v>
      </c>
      <c r="O161" s="13">
        <f t="shared" si="71"/>
        <v>0</v>
      </c>
      <c r="P161" s="13">
        <f t="shared" si="62"/>
        <v>0</v>
      </c>
      <c r="Q161" s="156">
        <f t="shared" si="66"/>
        <v>0</v>
      </c>
    </row>
    <row r="162" spans="1:17" ht="42" hidden="1" customHeight="1">
      <c r="A162" s="50" t="s">
        <v>327</v>
      </c>
      <c r="B162" s="11" t="s">
        <v>22</v>
      </c>
      <c r="C162" s="11" t="s">
        <v>23</v>
      </c>
      <c r="D162" s="12" t="s">
        <v>82</v>
      </c>
      <c r="E162" s="9">
        <f t="shared" ref="E162:E163" si="72">F162+I162</f>
        <v>0</v>
      </c>
      <c r="F162" s="13"/>
      <c r="G162" s="14"/>
      <c r="H162" s="14"/>
      <c r="I162" s="14"/>
      <c r="J162" s="9">
        <f t="shared" ref="J162:J163" si="73">L162+O162</f>
        <v>0</v>
      </c>
      <c r="K162" s="13"/>
      <c r="L162" s="15"/>
      <c r="M162" s="15"/>
      <c r="N162" s="15"/>
      <c r="O162" s="15"/>
      <c r="P162" s="9">
        <f t="shared" si="62"/>
        <v>0</v>
      </c>
      <c r="Q162" s="156">
        <f t="shared" si="66"/>
        <v>0</v>
      </c>
    </row>
    <row r="163" spans="1:17" ht="69" hidden="1" customHeight="1">
      <c r="A163" s="50" t="s">
        <v>328</v>
      </c>
      <c r="B163" s="39" t="s">
        <v>73</v>
      </c>
      <c r="C163" s="39" t="s">
        <v>52</v>
      </c>
      <c r="D163" s="143" t="s">
        <v>329</v>
      </c>
      <c r="E163" s="9">
        <f t="shared" si="72"/>
        <v>0</v>
      </c>
      <c r="F163" s="13"/>
      <c r="G163" s="14"/>
      <c r="H163" s="14"/>
      <c r="I163" s="14"/>
      <c r="J163" s="9">
        <f t="shared" si="73"/>
        <v>0</v>
      </c>
      <c r="K163" s="9"/>
      <c r="L163" s="15"/>
      <c r="M163" s="15"/>
      <c r="N163" s="15"/>
      <c r="O163" s="15"/>
      <c r="P163" s="9">
        <f t="shared" si="62"/>
        <v>0</v>
      </c>
      <c r="Q163" s="156">
        <f t="shared" si="66"/>
        <v>0</v>
      </c>
    </row>
    <row r="164" spans="1:17" ht="72" hidden="1" customHeight="1">
      <c r="A164" s="54">
        <v>3500000</v>
      </c>
      <c r="B164" s="18"/>
      <c r="C164" s="18"/>
      <c r="D164" s="91" t="s">
        <v>330</v>
      </c>
      <c r="E164" s="13">
        <f>E165</f>
        <v>0</v>
      </c>
      <c r="F164" s="13">
        <f t="shared" ref="F164:O164" si="74">F165</f>
        <v>0</v>
      </c>
      <c r="G164" s="13">
        <f t="shared" si="74"/>
        <v>0</v>
      </c>
      <c r="H164" s="13">
        <f t="shared" si="74"/>
        <v>0</v>
      </c>
      <c r="I164" s="13">
        <f t="shared" si="74"/>
        <v>0</v>
      </c>
      <c r="J164" s="13">
        <f t="shared" si="74"/>
        <v>0</v>
      </c>
      <c r="K164" s="13">
        <f t="shared" si="74"/>
        <v>0</v>
      </c>
      <c r="L164" s="13">
        <f t="shared" si="74"/>
        <v>0</v>
      </c>
      <c r="M164" s="13">
        <f t="shared" si="74"/>
        <v>0</v>
      </c>
      <c r="N164" s="13">
        <f t="shared" si="74"/>
        <v>0</v>
      </c>
      <c r="O164" s="13">
        <f t="shared" si="74"/>
        <v>0</v>
      </c>
      <c r="P164" s="13">
        <f t="shared" si="62"/>
        <v>0</v>
      </c>
      <c r="Q164" s="156">
        <f t="shared" si="66"/>
        <v>0</v>
      </c>
    </row>
    <row r="165" spans="1:17" ht="49.5" hidden="1" customHeight="1">
      <c r="A165" s="54">
        <v>3510000</v>
      </c>
      <c r="B165" s="45"/>
      <c r="C165" s="45"/>
      <c r="D165" s="18" t="s">
        <v>331</v>
      </c>
      <c r="E165" s="13">
        <f>E166+E167</f>
        <v>0</v>
      </c>
      <c r="F165" s="13">
        <f t="shared" ref="F165:O165" si="75">F166+F167</f>
        <v>0</v>
      </c>
      <c r="G165" s="13">
        <f t="shared" si="75"/>
        <v>0</v>
      </c>
      <c r="H165" s="13">
        <f t="shared" si="75"/>
        <v>0</v>
      </c>
      <c r="I165" s="13">
        <f t="shared" si="75"/>
        <v>0</v>
      </c>
      <c r="J165" s="13">
        <f t="shared" si="75"/>
        <v>0</v>
      </c>
      <c r="K165" s="13">
        <f t="shared" si="75"/>
        <v>0</v>
      </c>
      <c r="L165" s="13">
        <f t="shared" si="75"/>
        <v>0</v>
      </c>
      <c r="M165" s="13">
        <f t="shared" si="75"/>
        <v>0</v>
      </c>
      <c r="N165" s="13">
        <f t="shared" si="75"/>
        <v>0</v>
      </c>
      <c r="O165" s="13">
        <f t="shared" si="75"/>
        <v>0</v>
      </c>
      <c r="P165" s="13">
        <f t="shared" si="62"/>
        <v>0</v>
      </c>
      <c r="Q165" s="156">
        <f t="shared" si="66"/>
        <v>0</v>
      </c>
    </row>
    <row r="166" spans="1:17" ht="64.5" hidden="1" customHeight="1">
      <c r="A166" s="55">
        <v>3510160</v>
      </c>
      <c r="B166" s="11" t="s">
        <v>22</v>
      </c>
      <c r="C166" s="11" t="s">
        <v>23</v>
      </c>
      <c r="D166" s="12" t="s">
        <v>82</v>
      </c>
      <c r="E166" s="9">
        <f>F166+I166</f>
        <v>0</v>
      </c>
      <c r="F166" s="13"/>
      <c r="G166" s="14"/>
      <c r="H166" s="14"/>
      <c r="I166" s="14"/>
      <c r="J166" s="9">
        <f t="shared" ref="J166:J167" si="76">L166+O166</f>
        <v>0</v>
      </c>
      <c r="K166" s="9"/>
      <c r="L166" s="15"/>
      <c r="M166" s="15"/>
      <c r="N166" s="15"/>
      <c r="O166" s="15"/>
      <c r="P166" s="9">
        <f t="shared" si="62"/>
        <v>0</v>
      </c>
      <c r="Q166" s="156">
        <f t="shared" si="66"/>
        <v>0</v>
      </c>
    </row>
    <row r="167" spans="1:17" ht="138" hidden="1" customHeight="1">
      <c r="A167" s="55">
        <v>3517691</v>
      </c>
      <c r="B167" s="12">
        <v>7691</v>
      </c>
      <c r="C167" s="39" t="s">
        <v>52</v>
      </c>
      <c r="D167" s="12" t="s">
        <v>76</v>
      </c>
      <c r="E167" s="9">
        <f>F167+I167</f>
        <v>0</v>
      </c>
      <c r="F167" s="13"/>
      <c r="G167" s="14"/>
      <c r="H167" s="14"/>
      <c r="I167" s="14"/>
      <c r="J167" s="9">
        <f t="shared" si="76"/>
        <v>0</v>
      </c>
      <c r="K167" s="9"/>
      <c r="L167" s="15"/>
      <c r="M167" s="15"/>
      <c r="N167" s="15"/>
      <c r="O167" s="15"/>
      <c r="P167" s="9">
        <f t="shared" si="62"/>
        <v>0</v>
      </c>
      <c r="Q167" s="156">
        <f t="shared" si="66"/>
        <v>0</v>
      </c>
    </row>
    <row r="168" spans="1:17" ht="59.25" hidden="1" customHeight="1">
      <c r="A168" s="54">
        <v>1900000</v>
      </c>
      <c r="B168" s="41"/>
      <c r="C168" s="41"/>
      <c r="D168" s="42" t="s">
        <v>332</v>
      </c>
      <c r="E168" s="9">
        <f>E169</f>
        <v>0</v>
      </c>
      <c r="F168" s="9">
        <f t="shared" ref="F168:O168" si="77">F169</f>
        <v>0</v>
      </c>
      <c r="G168" s="9">
        <f t="shared" si="77"/>
        <v>0</v>
      </c>
      <c r="H168" s="9">
        <f t="shared" si="77"/>
        <v>0</v>
      </c>
      <c r="I168" s="9">
        <f t="shared" si="77"/>
        <v>0</v>
      </c>
      <c r="J168" s="9">
        <f t="shared" si="77"/>
        <v>0</v>
      </c>
      <c r="K168" s="9">
        <f t="shared" si="77"/>
        <v>0</v>
      </c>
      <c r="L168" s="9">
        <f t="shared" si="77"/>
        <v>0</v>
      </c>
      <c r="M168" s="9">
        <f t="shared" si="77"/>
        <v>0</v>
      </c>
      <c r="N168" s="9">
        <f t="shared" si="77"/>
        <v>0</v>
      </c>
      <c r="O168" s="9">
        <f t="shared" si="77"/>
        <v>0</v>
      </c>
      <c r="P168" s="9">
        <f t="shared" si="62"/>
        <v>0</v>
      </c>
      <c r="Q168" s="156">
        <f t="shared" si="66"/>
        <v>0</v>
      </c>
    </row>
    <row r="169" spans="1:17" ht="47.25" hidden="1" customHeight="1">
      <c r="A169" s="55">
        <v>1910000</v>
      </c>
      <c r="B169" s="44"/>
      <c r="C169" s="44"/>
      <c r="D169" s="42" t="s">
        <v>333</v>
      </c>
      <c r="E169" s="9">
        <f t="shared" ref="E169:O169" si="78">E170+E171+E175+E176+E177+E178</f>
        <v>0</v>
      </c>
      <c r="F169" s="9">
        <f t="shared" si="78"/>
        <v>0</v>
      </c>
      <c r="G169" s="9">
        <f t="shared" si="78"/>
        <v>0</v>
      </c>
      <c r="H169" s="9">
        <f t="shared" si="78"/>
        <v>0</v>
      </c>
      <c r="I169" s="9">
        <f t="shared" si="78"/>
        <v>0</v>
      </c>
      <c r="J169" s="9">
        <f t="shared" si="78"/>
        <v>0</v>
      </c>
      <c r="K169" s="9">
        <f t="shared" si="78"/>
        <v>0</v>
      </c>
      <c r="L169" s="9">
        <f t="shared" si="78"/>
        <v>0</v>
      </c>
      <c r="M169" s="9">
        <f t="shared" si="78"/>
        <v>0</v>
      </c>
      <c r="N169" s="9">
        <f t="shared" si="78"/>
        <v>0</v>
      </c>
      <c r="O169" s="9">
        <f t="shared" si="78"/>
        <v>0</v>
      </c>
      <c r="P169" s="9">
        <f t="shared" si="62"/>
        <v>0</v>
      </c>
      <c r="Q169" s="156">
        <f t="shared" si="66"/>
        <v>0</v>
      </c>
    </row>
    <row r="170" spans="1:17" ht="51.75" hidden="1" customHeight="1">
      <c r="A170" s="55">
        <v>1910160</v>
      </c>
      <c r="B170" s="11" t="s">
        <v>22</v>
      </c>
      <c r="C170" s="11" t="s">
        <v>23</v>
      </c>
      <c r="D170" s="12" t="s">
        <v>82</v>
      </c>
      <c r="E170" s="9">
        <f>F170+I170</f>
        <v>0</v>
      </c>
      <c r="F170" s="13"/>
      <c r="G170" s="14"/>
      <c r="H170" s="14"/>
      <c r="I170" s="14"/>
      <c r="J170" s="9">
        <f t="shared" ref="J170" si="79">L170+O170</f>
        <v>0</v>
      </c>
      <c r="K170" s="9"/>
      <c r="L170" s="15"/>
      <c r="M170" s="15"/>
      <c r="N170" s="15"/>
      <c r="O170" s="15"/>
      <c r="P170" s="9">
        <f t="shared" si="62"/>
        <v>0</v>
      </c>
      <c r="Q170" s="156">
        <f t="shared" si="66"/>
        <v>0</v>
      </c>
    </row>
    <row r="171" spans="1:17" ht="75.75" hidden="1" customHeight="1">
      <c r="A171" s="54">
        <v>1913030</v>
      </c>
      <c r="B171" s="45" t="s">
        <v>209</v>
      </c>
      <c r="C171" s="45"/>
      <c r="D171" s="110" t="s">
        <v>334</v>
      </c>
      <c r="E171" s="9">
        <f>E172+E173+E174</f>
        <v>0</v>
      </c>
      <c r="F171" s="13">
        <f>F172+F173+F174</f>
        <v>0</v>
      </c>
      <c r="G171" s="13">
        <f t="shared" ref="G171:O171" si="80">G172+G173+G174</f>
        <v>0</v>
      </c>
      <c r="H171" s="13">
        <f t="shared" si="80"/>
        <v>0</v>
      </c>
      <c r="I171" s="13">
        <f t="shared" si="80"/>
        <v>0</v>
      </c>
      <c r="J171" s="13">
        <f t="shared" si="80"/>
        <v>0</v>
      </c>
      <c r="K171" s="13">
        <f t="shared" si="80"/>
        <v>0</v>
      </c>
      <c r="L171" s="13">
        <f t="shared" si="80"/>
        <v>0</v>
      </c>
      <c r="M171" s="13">
        <f t="shared" si="80"/>
        <v>0</v>
      </c>
      <c r="N171" s="13">
        <f t="shared" si="80"/>
        <v>0</v>
      </c>
      <c r="O171" s="13">
        <f t="shared" si="80"/>
        <v>0</v>
      </c>
      <c r="P171" s="13">
        <f t="shared" si="62"/>
        <v>0</v>
      </c>
      <c r="Q171" s="156">
        <f t="shared" si="66"/>
        <v>0</v>
      </c>
    </row>
    <row r="172" spans="1:17" ht="45" hidden="1" customHeight="1">
      <c r="A172" s="92">
        <v>1913033</v>
      </c>
      <c r="B172" s="27">
        <v>3033</v>
      </c>
      <c r="C172" s="27">
        <v>1070</v>
      </c>
      <c r="D172" s="27" t="s">
        <v>335</v>
      </c>
      <c r="E172" s="9">
        <f t="shared" ref="E172:E178" si="81">F172+I172</f>
        <v>0</v>
      </c>
      <c r="F172" s="13"/>
      <c r="G172" s="14"/>
      <c r="H172" s="14"/>
      <c r="I172" s="14"/>
      <c r="J172" s="9">
        <f t="shared" ref="J172:J178" si="82">L172+O172</f>
        <v>0</v>
      </c>
      <c r="K172" s="9"/>
      <c r="L172" s="15"/>
      <c r="M172" s="15"/>
      <c r="N172" s="15"/>
      <c r="O172" s="15"/>
      <c r="P172" s="9">
        <f t="shared" si="62"/>
        <v>0</v>
      </c>
      <c r="Q172" s="156">
        <f t="shared" si="66"/>
        <v>0</v>
      </c>
    </row>
    <row r="173" spans="1:17" ht="45" hidden="1" customHeight="1">
      <c r="A173" s="92">
        <v>1913035</v>
      </c>
      <c r="B173" s="27">
        <v>3035</v>
      </c>
      <c r="C173" s="27">
        <v>1070</v>
      </c>
      <c r="D173" s="27" t="s">
        <v>336</v>
      </c>
      <c r="E173" s="9">
        <f t="shared" si="81"/>
        <v>0</v>
      </c>
      <c r="F173" s="13"/>
      <c r="G173" s="14"/>
      <c r="H173" s="14"/>
      <c r="I173" s="14"/>
      <c r="J173" s="9">
        <f t="shared" si="82"/>
        <v>0</v>
      </c>
      <c r="K173" s="9"/>
      <c r="L173" s="15"/>
      <c r="M173" s="15"/>
      <c r="N173" s="15"/>
      <c r="O173" s="15"/>
      <c r="P173" s="9">
        <f t="shared" si="62"/>
        <v>0</v>
      </c>
      <c r="Q173" s="156">
        <f t="shared" si="66"/>
        <v>0</v>
      </c>
    </row>
    <row r="174" spans="1:17" ht="46.5" hidden="1" customHeight="1">
      <c r="A174" s="92">
        <v>1913036</v>
      </c>
      <c r="B174" s="27">
        <v>3036</v>
      </c>
      <c r="C174" s="27">
        <v>1070</v>
      </c>
      <c r="D174" s="27" t="s">
        <v>337</v>
      </c>
      <c r="E174" s="9">
        <f t="shared" si="81"/>
        <v>0</v>
      </c>
      <c r="F174" s="13"/>
      <c r="G174" s="14"/>
      <c r="H174" s="14"/>
      <c r="I174" s="14"/>
      <c r="J174" s="9">
        <f t="shared" si="82"/>
        <v>0</v>
      </c>
      <c r="K174" s="9"/>
      <c r="L174" s="15"/>
      <c r="M174" s="15"/>
      <c r="N174" s="15"/>
      <c r="O174" s="15"/>
      <c r="P174" s="9">
        <f t="shared" si="62"/>
        <v>0</v>
      </c>
      <c r="Q174" s="156">
        <f t="shared" si="66"/>
        <v>0</v>
      </c>
    </row>
    <row r="175" spans="1:17" ht="50.25" hidden="1" customHeight="1">
      <c r="A175" s="144">
        <v>1917413</v>
      </c>
      <c r="B175" s="145">
        <v>7413</v>
      </c>
      <c r="C175" s="146" t="s">
        <v>338</v>
      </c>
      <c r="D175" s="145" t="s">
        <v>393</v>
      </c>
      <c r="E175" s="9">
        <f t="shared" si="81"/>
        <v>0</v>
      </c>
      <c r="F175" s="13"/>
      <c r="G175" s="14"/>
      <c r="H175" s="14"/>
      <c r="I175" s="14"/>
      <c r="J175" s="9">
        <f t="shared" si="82"/>
        <v>0</v>
      </c>
      <c r="K175" s="9"/>
      <c r="L175" s="15"/>
      <c r="M175" s="15"/>
      <c r="N175" s="15"/>
      <c r="O175" s="15"/>
      <c r="P175" s="9">
        <f t="shared" si="62"/>
        <v>0</v>
      </c>
      <c r="Q175" s="156">
        <f t="shared" si="66"/>
        <v>0</v>
      </c>
    </row>
    <row r="176" spans="1:17" ht="42" hidden="1" customHeight="1">
      <c r="A176" s="92">
        <v>1917426</v>
      </c>
      <c r="B176" s="27">
        <v>7426</v>
      </c>
      <c r="C176" s="28" t="s">
        <v>338</v>
      </c>
      <c r="D176" s="27" t="s">
        <v>339</v>
      </c>
      <c r="E176" s="9">
        <f t="shared" si="81"/>
        <v>0</v>
      </c>
      <c r="F176" s="13"/>
      <c r="G176" s="14"/>
      <c r="H176" s="14"/>
      <c r="I176" s="14"/>
      <c r="J176" s="9">
        <f t="shared" si="82"/>
        <v>0</v>
      </c>
      <c r="K176" s="9"/>
      <c r="L176" s="15"/>
      <c r="M176" s="15"/>
      <c r="N176" s="15"/>
      <c r="O176" s="15"/>
      <c r="P176" s="9">
        <f t="shared" si="62"/>
        <v>0</v>
      </c>
      <c r="Q176" s="156">
        <f t="shared" si="66"/>
        <v>0</v>
      </c>
    </row>
    <row r="177" spans="1:17" ht="123.75" hidden="1" customHeight="1">
      <c r="A177" s="55">
        <v>1917691</v>
      </c>
      <c r="B177" s="39" t="s">
        <v>202</v>
      </c>
      <c r="C177" s="39" t="s">
        <v>52</v>
      </c>
      <c r="D177" s="98" t="s">
        <v>76</v>
      </c>
      <c r="E177" s="9">
        <f t="shared" si="81"/>
        <v>0</v>
      </c>
      <c r="F177" s="13"/>
      <c r="G177" s="14"/>
      <c r="H177" s="14"/>
      <c r="I177" s="14"/>
      <c r="J177" s="9">
        <f t="shared" si="82"/>
        <v>0</v>
      </c>
      <c r="K177" s="9"/>
      <c r="L177" s="15"/>
      <c r="M177" s="15"/>
      <c r="N177" s="15"/>
      <c r="O177" s="15"/>
      <c r="P177" s="9">
        <f t="shared" si="62"/>
        <v>0</v>
      </c>
      <c r="Q177" s="156">
        <f t="shared" si="66"/>
        <v>0</v>
      </c>
    </row>
    <row r="178" spans="1:17" ht="34.5" hidden="1" customHeight="1">
      <c r="A178" s="68">
        <v>1917670</v>
      </c>
      <c r="B178" s="12">
        <v>7670</v>
      </c>
      <c r="C178" s="39" t="s">
        <v>52</v>
      </c>
      <c r="D178" s="12" t="s">
        <v>340</v>
      </c>
      <c r="E178" s="9">
        <f t="shared" si="81"/>
        <v>0</v>
      </c>
      <c r="F178" s="13"/>
      <c r="G178" s="14"/>
      <c r="H178" s="14"/>
      <c r="I178" s="14"/>
      <c r="J178" s="9">
        <f t="shared" si="82"/>
        <v>0</v>
      </c>
      <c r="K178" s="9"/>
      <c r="L178" s="15"/>
      <c r="M178" s="15"/>
      <c r="N178" s="15"/>
      <c r="O178" s="15"/>
      <c r="P178" s="9">
        <f t="shared" si="62"/>
        <v>0</v>
      </c>
      <c r="Q178" s="156">
        <f t="shared" si="66"/>
        <v>0</v>
      </c>
    </row>
    <row r="179" spans="1:17" ht="63.75" hidden="1" customHeight="1">
      <c r="A179" s="44" t="s">
        <v>341</v>
      </c>
      <c r="B179" s="44"/>
      <c r="C179" s="44"/>
      <c r="D179" s="42" t="s">
        <v>342</v>
      </c>
      <c r="E179" s="9">
        <f>E180</f>
        <v>0</v>
      </c>
      <c r="F179" s="9">
        <f t="shared" ref="F179:O179" si="83">F180</f>
        <v>0</v>
      </c>
      <c r="G179" s="9">
        <f t="shared" si="83"/>
        <v>0</v>
      </c>
      <c r="H179" s="9">
        <f t="shared" si="83"/>
        <v>0</v>
      </c>
      <c r="I179" s="9">
        <f t="shared" si="83"/>
        <v>0</v>
      </c>
      <c r="J179" s="9">
        <f t="shared" si="83"/>
        <v>0</v>
      </c>
      <c r="K179" s="9">
        <f t="shared" si="83"/>
        <v>0</v>
      </c>
      <c r="L179" s="9">
        <f t="shared" si="83"/>
        <v>0</v>
      </c>
      <c r="M179" s="9">
        <f t="shared" si="83"/>
        <v>0</v>
      </c>
      <c r="N179" s="9">
        <f t="shared" si="83"/>
        <v>0</v>
      </c>
      <c r="O179" s="9">
        <f t="shared" si="83"/>
        <v>0</v>
      </c>
      <c r="P179" s="9">
        <f t="shared" si="62"/>
        <v>0</v>
      </c>
      <c r="Q179" s="156">
        <f t="shared" si="66"/>
        <v>0</v>
      </c>
    </row>
    <row r="180" spans="1:17" ht="60" hidden="1" customHeight="1">
      <c r="A180" s="44" t="s">
        <v>343</v>
      </c>
      <c r="B180" s="44"/>
      <c r="C180" s="44"/>
      <c r="D180" s="18" t="s">
        <v>344</v>
      </c>
      <c r="E180" s="13">
        <f t="shared" ref="E180:O180" si="84">E181+E182+E183+E184+E185+E186+E187+E188+E189+E190+E191+E192+E193+E195</f>
        <v>0</v>
      </c>
      <c r="F180" s="13">
        <f t="shared" si="84"/>
        <v>0</v>
      </c>
      <c r="G180" s="13">
        <f t="shared" si="84"/>
        <v>0</v>
      </c>
      <c r="H180" s="13">
        <f t="shared" si="84"/>
        <v>0</v>
      </c>
      <c r="I180" s="13">
        <f t="shared" si="84"/>
        <v>0</v>
      </c>
      <c r="J180" s="13">
        <f t="shared" si="84"/>
        <v>0</v>
      </c>
      <c r="K180" s="13">
        <f t="shared" si="84"/>
        <v>0</v>
      </c>
      <c r="L180" s="13">
        <f t="shared" si="84"/>
        <v>0</v>
      </c>
      <c r="M180" s="13">
        <f t="shared" si="84"/>
        <v>0</v>
      </c>
      <c r="N180" s="13">
        <f t="shared" si="84"/>
        <v>0</v>
      </c>
      <c r="O180" s="13">
        <f t="shared" si="84"/>
        <v>0</v>
      </c>
      <c r="P180" s="147">
        <f t="shared" si="62"/>
        <v>0</v>
      </c>
      <c r="Q180" s="156">
        <f t="shared" si="66"/>
        <v>0</v>
      </c>
    </row>
    <row r="181" spans="1:17" ht="60.75" hidden="1" customHeight="1">
      <c r="A181" s="43" t="s">
        <v>345</v>
      </c>
      <c r="B181" s="11" t="s">
        <v>22</v>
      </c>
      <c r="C181" s="11" t="s">
        <v>23</v>
      </c>
      <c r="D181" s="12" t="s">
        <v>82</v>
      </c>
      <c r="E181" s="9">
        <f t="shared" ref="E181:E193" si="85">F181+I181</f>
        <v>0</v>
      </c>
      <c r="F181" s="13"/>
      <c r="G181" s="14"/>
      <c r="H181" s="14"/>
      <c r="I181" s="14"/>
      <c r="J181" s="9">
        <f t="shared" ref="J181:J193" si="86">L181+O181</f>
        <v>0</v>
      </c>
      <c r="K181" s="9"/>
      <c r="L181" s="31"/>
      <c r="M181" s="31"/>
      <c r="N181" s="31"/>
      <c r="O181" s="31"/>
      <c r="P181" s="9">
        <f t="shared" si="62"/>
        <v>0</v>
      </c>
      <c r="Q181" s="156">
        <f t="shared" si="66"/>
        <v>0</v>
      </c>
    </row>
    <row r="182" spans="1:17" ht="64.5" hidden="1" customHeight="1">
      <c r="A182" s="43" t="s">
        <v>346</v>
      </c>
      <c r="B182" s="69" t="s">
        <v>347</v>
      </c>
      <c r="C182" s="69" t="s">
        <v>348</v>
      </c>
      <c r="D182" s="120" t="s">
        <v>349</v>
      </c>
      <c r="E182" s="9">
        <f t="shared" si="85"/>
        <v>0</v>
      </c>
      <c r="F182" s="13"/>
      <c r="G182" s="14"/>
      <c r="H182" s="14"/>
      <c r="I182" s="14"/>
      <c r="J182" s="9">
        <f t="shared" si="86"/>
        <v>0</v>
      </c>
      <c r="K182" s="9"/>
      <c r="L182" s="31"/>
      <c r="M182" s="31"/>
      <c r="N182" s="31"/>
      <c r="O182" s="31"/>
      <c r="P182" s="9">
        <f t="shared" si="62"/>
        <v>0</v>
      </c>
      <c r="Q182" s="156">
        <f t="shared" si="66"/>
        <v>0</v>
      </c>
    </row>
    <row r="183" spans="1:17" ht="85.5" hidden="1" customHeight="1">
      <c r="A183" s="43" t="s">
        <v>350</v>
      </c>
      <c r="B183" s="69" t="s">
        <v>351</v>
      </c>
      <c r="C183" s="69" t="s">
        <v>348</v>
      </c>
      <c r="D183" s="120" t="s">
        <v>352</v>
      </c>
      <c r="E183" s="9">
        <f t="shared" si="85"/>
        <v>0</v>
      </c>
      <c r="F183" s="13"/>
      <c r="G183" s="14"/>
      <c r="H183" s="14"/>
      <c r="I183" s="14"/>
      <c r="J183" s="9">
        <f t="shared" si="86"/>
        <v>0</v>
      </c>
      <c r="K183" s="9"/>
      <c r="L183" s="31"/>
      <c r="M183" s="31"/>
      <c r="N183" s="31"/>
      <c r="O183" s="31"/>
      <c r="P183" s="9">
        <f t="shared" si="62"/>
        <v>0</v>
      </c>
      <c r="Q183" s="156">
        <f t="shared" si="66"/>
        <v>0</v>
      </c>
    </row>
    <row r="184" spans="1:17" ht="57" hidden="1" customHeight="1">
      <c r="A184" s="43" t="s">
        <v>353</v>
      </c>
      <c r="B184" s="69" t="s">
        <v>354</v>
      </c>
      <c r="C184" s="69" t="s">
        <v>348</v>
      </c>
      <c r="D184" s="120" t="s">
        <v>355</v>
      </c>
      <c r="E184" s="9">
        <f t="shared" si="85"/>
        <v>0</v>
      </c>
      <c r="F184" s="13"/>
      <c r="G184" s="14"/>
      <c r="H184" s="14"/>
      <c r="I184" s="14"/>
      <c r="J184" s="9">
        <f t="shared" si="86"/>
        <v>0</v>
      </c>
      <c r="K184" s="9"/>
      <c r="L184" s="31"/>
      <c r="M184" s="31"/>
      <c r="N184" s="31"/>
      <c r="O184" s="31"/>
      <c r="P184" s="9">
        <f t="shared" si="62"/>
        <v>0</v>
      </c>
      <c r="Q184" s="156">
        <f t="shared" si="66"/>
        <v>0</v>
      </c>
    </row>
    <row r="185" spans="1:17" ht="66" hidden="1" customHeight="1">
      <c r="A185" s="148" t="s">
        <v>353</v>
      </c>
      <c r="B185" s="149" t="s">
        <v>354</v>
      </c>
      <c r="C185" s="149" t="s">
        <v>348</v>
      </c>
      <c r="D185" s="150" t="s">
        <v>394</v>
      </c>
      <c r="E185" s="9">
        <f t="shared" si="85"/>
        <v>0</v>
      </c>
      <c r="F185" s="13"/>
      <c r="G185" s="14"/>
      <c r="H185" s="14"/>
      <c r="I185" s="14"/>
      <c r="J185" s="9">
        <f t="shared" si="86"/>
        <v>0</v>
      </c>
      <c r="K185" s="151"/>
      <c r="L185" s="152"/>
      <c r="M185" s="152"/>
      <c r="N185" s="152"/>
      <c r="O185" s="152"/>
      <c r="P185" s="151">
        <f t="shared" si="62"/>
        <v>0</v>
      </c>
      <c r="Q185" s="156">
        <f t="shared" si="66"/>
        <v>0</v>
      </c>
    </row>
    <row r="186" spans="1:17" ht="123" hidden="1" customHeight="1">
      <c r="A186" s="148" t="s">
        <v>353</v>
      </c>
      <c r="B186" s="149" t="s">
        <v>354</v>
      </c>
      <c r="C186" s="149" t="s">
        <v>348</v>
      </c>
      <c r="D186" s="150" t="s">
        <v>396</v>
      </c>
      <c r="E186" s="9">
        <f t="shared" si="85"/>
        <v>0</v>
      </c>
      <c r="F186" s="13"/>
      <c r="G186" s="14"/>
      <c r="H186" s="14"/>
      <c r="I186" s="14"/>
      <c r="J186" s="9">
        <f t="shared" si="86"/>
        <v>0</v>
      </c>
      <c r="K186" s="151"/>
      <c r="L186" s="152"/>
      <c r="M186" s="152"/>
      <c r="N186" s="152"/>
      <c r="O186" s="152"/>
      <c r="P186" s="151">
        <f t="shared" si="62"/>
        <v>0</v>
      </c>
      <c r="Q186" s="156">
        <f t="shared" si="66"/>
        <v>0</v>
      </c>
    </row>
    <row r="187" spans="1:17" ht="125.25" hidden="1" customHeight="1">
      <c r="A187" s="148" t="s">
        <v>353</v>
      </c>
      <c r="B187" s="149" t="s">
        <v>354</v>
      </c>
      <c r="C187" s="149" t="s">
        <v>348</v>
      </c>
      <c r="D187" s="150" t="s">
        <v>397</v>
      </c>
      <c r="E187" s="9">
        <f t="shared" si="85"/>
        <v>0</v>
      </c>
      <c r="F187" s="13"/>
      <c r="G187" s="14"/>
      <c r="H187" s="14"/>
      <c r="I187" s="14"/>
      <c r="J187" s="9">
        <f t="shared" si="86"/>
        <v>0</v>
      </c>
      <c r="K187" s="151"/>
      <c r="L187" s="152"/>
      <c r="M187" s="152"/>
      <c r="N187" s="152"/>
      <c r="O187" s="152"/>
      <c r="P187" s="151">
        <f t="shared" si="62"/>
        <v>0</v>
      </c>
      <c r="Q187" s="156">
        <f t="shared" si="66"/>
        <v>0</v>
      </c>
    </row>
    <row r="188" spans="1:17" ht="87.75" hidden="1" customHeight="1">
      <c r="A188" s="148" t="s">
        <v>350</v>
      </c>
      <c r="B188" s="149" t="s">
        <v>351</v>
      </c>
      <c r="C188" s="149" t="s">
        <v>348</v>
      </c>
      <c r="D188" s="150" t="s">
        <v>395</v>
      </c>
      <c r="E188" s="9">
        <f t="shared" si="85"/>
        <v>0</v>
      </c>
      <c r="F188" s="13"/>
      <c r="G188" s="14"/>
      <c r="H188" s="14"/>
      <c r="I188" s="14"/>
      <c r="J188" s="9">
        <f t="shared" si="86"/>
        <v>0</v>
      </c>
      <c r="K188" s="151"/>
      <c r="L188" s="152"/>
      <c r="M188" s="152"/>
      <c r="N188" s="152"/>
      <c r="O188" s="152"/>
      <c r="P188" s="151">
        <f t="shared" si="62"/>
        <v>0</v>
      </c>
      <c r="Q188" s="156">
        <f t="shared" si="66"/>
        <v>0</v>
      </c>
    </row>
    <row r="189" spans="1:17" ht="73.5" hidden="1" customHeight="1">
      <c r="A189" s="148" t="s">
        <v>353</v>
      </c>
      <c r="B189" s="149" t="s">
        <v>354</v>
      </c>
      <c r="C189" s="149" t="s">
        <v>348</v>
      </c>
      <c r="D189" s="150" t="s">
        <v>398</v>
      </c>
      <c r="E189" s="9">
        <f t="shared" si="85"/>
        <v>0</v>
      </c>
      <c r="F189" s="13"/>
      <c r="G189" s="14"/>
      <c r="H189" s="14"/>
      <c r="I189" s="14"/>
      <c r="J189" s="9">
        <f t="shared" si="86"/>
        <v>0</v>
      </c>
      <c r="K189" s="151"/>
      <c r="L189" s="152"/>
      <c r="M189" s="152"/>
      <c r="N189" s="152"/>
      <c r="O189" s="152"/>
      <c r="P189" s="151">
        <f t="shared" si="62"/>
        <v>0</v>
      </c>
      <c r="Q189" s="156">
        <f t="shared" si="66"/>
        <v>0</v>
      </c>
    </row>
    <row r="190" spans="1:17" ht="133.5" hidden="1" customHeight="1">
      <c r="A190" s="107" t="s">
        <v>353</v>
      </c>
      <c r="B190" s="153" t="s">
        <v>354</v>
      </c>
      <c r="C190" s="153" t="s">
        <v>348</v>
      </c>
      <c r="D190" s="154" t="s">
        <v>399</v>
      </c>
      <c r="E190" s="9">
        <f t="shared" si="85"/>
        <v>0</v>
      </c>
      <c r="F190" s="13"/>
      <c r="G190" s="14"/>
      <c r="H190" s="14"/>
      <c r="I190" s="14"/>
      <c r="J190" s="9">
        <f t="shared" si="86"/>
        <v>0</v>
      </c>
      <c r="K190" s="151"/>
      <c r="L190" s="152"/>
      <c r="M190" s="152"/>
      <c r="N190" s="152"/>
      <c r="O190" s="152"/>
      <c r="P190" s="151">
        <f t="shared" si="62"/>
        <v>0</v>
      </c>
      <c r="Q190" s="156">
        <f t="shared" si="66"/>
        <v>0</v>
      </c>
    </row>
    <row r="191" spans="1:17" hidden="1">
      <c r="A191" s="93">
        <v>3718600</v>
      </c>
      <c r="B191" s="89" t="s">
        <v>356</v>
      </c>
      <c r="C191" s="89" t="s">
        <v>357</v>
      </c>
      <c r="D191" s="64" t="s">
        <v>358</v>
      </c>
      <c r="E191" s="9">
        <f t="shared" si="85"/>
        <v>0</v>
      </c>
      <c r="F191" s="13"/>
      <c r="G191" s="14"/>
      <c r="H191" s="14"/>
      <c r="I191" s="14"/>
      <c r="J191" s="9">
        <f t="shared" si="86"/>
        <v>0</v>
      </c>
      <c r="K191" s="9"/>
      <c r="L191" s="78"/>
      <c r="M191" s="78"/>
      <c r="N191" s="78"/>
      <c r="O191" s="78"/>
      <c r="P191" s="9">
        <f t="shared" si="62"/>
        <v>0</v>
      </c>
      <c r="Q191" s="156">
        <f t="shared" si="66"/>
        <v>0</v>
      </c>
    </row>
    <row r="192" spans="1:17" hidden="1">
      <c r="A192" s="93">
        <v>3719110</v>
      </c>
      <c r="B192" s="89" t="s">
        <v>359</v>
      </c>
      <c r="C192" s="89" t="s">
        <v>348</v>
      </c>
      <c r="D192" s="64" t="s">
        <v>360</v>
      </c>
      <c r="E192" s="9">
        <f t="shared" si="85"/>
        <v>0</v>
      </c>
      <c r="F192" s="13"/>
      <c r="G192" s="14"/>
      <c r="H192" s="14"/>
      <c r="I192" s="14"/>
      <c r="J192" s="9">
        <f t="shared" si="86"/>
        <v>0</v>
      </c>
      <c r="K192" s="9"/>
      <c r="L192" s="78"/>
      <c r="M192" s="78"/>
      <c r="N192" s="78"/>
      <c r="O192" s="78"/>
      <c r="P192" s="9">
        <f t="shared" si="62"/>
        <v>0</v>
      </c>
      <c r="Q192" s="156">
        <f t="shared" si="66"/>
        <v>0</v>
      </c>
    </row>
    <row r="193" spans="1:17" hidden="1">
      <c r="A193" s="93"/>
      <c r="B193" s="89"/>
      <c r="C193" s="89"/>
      <c r="D193" s="64"/>
      <c r="E193" s="9">
        <f t="shared" si="85"/>
        <v>0</v>
      </c>
      <c r="F193" s="13"/>
      <c r="G193" s="14"/>
      <c r="H193" s="14"/>
      <c r="I193" s="14"/>
      <c r="J193" s="9">
        <f t="shared" si="86"/>
        <v>0</v>
      </c>
      <c r="K193" s="9"/>
      <c r="L193" s="78"/>
      <c r="M193" s="78"/>
      <c r="N193" s="78"/>
      <c r="O193" s="78"/>
      <c r="P193" s="9">
        <f t="shared" si="62"/>
        <v>0</v>
      </c>
      <c r="Q193" s="156">
        <f t="shared" si="66"/>
        <v>0</v>
      </c>
    </row>
    <row r="194" spans="1:17" ht="15.75" hidden="1">
      <c r="A194" s="55">
        <v>3710000</v>
      </c>
      <c r="B194" s="12"/>
      <c r="C194" s="39"/>
      <c r="D194" s="91" t="s">
        <v>361</v>
      </c>
      <c r="E194" s="9">
        <f>E195</f>
        <v>0</v>
      </c>
      <c r="F194" s="13">
        <f t="shared" ref="F194:O194" si="87">F195</f>
        <v>0</v>
      </c>
      <c r="G194" s="31">
        <f t="shared" si="87"/>
        <v>0</v>
      </c>
      <c r="H194" s="31">
        <f t="shared" si="87"/>
        <v>0</v>
      </c>
      <c r="I194" s="31">
        <f t="shared" si="87"/>
        <v>0</v>
      </c>
      <c r="J194" s="9">
        <f t="shared" si="87"/>
        <v>0</v>
      </c>
      <c r="K194" s="9">
        <f t="shared" si="87"/>
        <v>0</v>
      </c>
      <c r="L194" s="31">
        <f t="shared" si="87"/>
        <v>0</v>
      </c>
      <c r="M194" s="31">
        <f t="shared" si="87"/>
        <v>0</v>
      </c>
      <c r="N194" s="31">
        <f t="shared" si="87"/>
        <v>0</v>
      </c>
      <c r="O194" s="31">
        <f t="shared" si="87"/>
        <v>0</v>
      </c>
      <c r="P194" s="9">
        <f t="shared" si="62"/>
        <v>0</v>
      </c>
      <c r="Q194" s="156">
        <f t="shared" si="66"/>
        <v>0</v>
      </c>
    </row>
    <row r="195" spans="1:17" ht="15.75" hidden="1">
      <c r="A195" s="55">
        <v>3718700</v>
      </c>
      <c r="B195" s="12">
        <v>8700</v>
      </c>
      <c r="C195" s="39" t="s">
        <v>362</v>
      </c>
      <c r="D195" s="94" t="s">
        <v>361</v>
      </c>
      <c r="E195" s="9"/>
      <c r="F195" s="78"/>
      <c r="G195" s="15"/>
      <c r="H195" s="15"/>
      <c r="I195" s="15"/>
      <c r="J195" s="9"/>
      <c r="K195" s="9"/>
      <c r="L195" s="15"/>
      <c r="M195" s="15"/>
      <c r="N195" s="15"/>
      <c r="O195" s="15"/>
      <c r="P195" s="9">
        <f t="shared" si="62"/>
        <v>0</v>
      </c>
      <c r="Q195" s="156">
        <f t="shared" si="66"/>
        <v>0</v>
      </c>
    </row>
    <row r="196" spans="1:17" ht="15.75">
      <c r="A196" s="95"/>
      <c r="B196" s="253" t="s">
        <v>363</v>
      </c>
      <c r="C196" s="254"/>
      <c r="D196" s="255"/>
      <c r="E196" s="184">
        <f>E11+E31+E49+E64+E82+E96+E126+E140+E160+E164+E168+E179</f>
        <v>831271.4</v>
      </c>
      <c r="F196" s="184">
        <f t="shared" ref="F196:P196" si="88">F11+F31+F49+F64+F82+F96+F126+F140+F160+F164+F168+F179</f>
        <v>831271.4</v>
      </c>
      <c r="G196" s="73">
        <f t="shared" si="88"/>
        <v>0</v>
      </c>
      <c r="H196" s="73">
        <f t="shared" si="88"/>
        <v>0</v>
      </c>
      <c r="I196" s="73">
        <f t="shared" si="88"/>
        <v>0</v>
      </c>
      <c r="J196" s="73">
        <f t="shared" si="88"/>
        <v>26000000</v>
      </c>
      <c r="K196" s="155">
        <f t="shared" si="88"/>
        <v>26000000</v>
      </c>
      <c r="L196" s="73">
        <f t="shared" si="88"/>
        <v>0</v>
      </c>
      <c r="M196" s="73">
        <f t="shared" si="88"/>
        <v>0</v>
      </c>
      <c r="N196" s="73">
        <f t="shared" si="88"/>
        <v>0</v>
      </c>
      <c r="O196" s="155">
        <f t="shared" si="88"/>
        <v>26000000</v>
      </c>
      <c r="P196" s="155">
        <f t="shared" si="88"/>
        <v>26831271.399999999</v>
      </c>
      <c r="Q196" s="156">
        <f t="shared" si="66"/>
        <v>-25168728.600000001</v>
      </c>
    </row>
    <row r="197" spans="1:17">
      <c r="Q197" s="1">
        <v>1</v>
      </c>
    </row>
    <row r="198" spans="1:17">
      <c r="Q198" s="1">
        <v>1</v>
      </c>
    </row>
    <row r="199" spans="1:17">
      <c r="Q199" s="1">
        <v>1</v>
      </c>
    </row>
    <row r="200" spans="1:17">
      <c r="D200" s="1" t="s">
        <v>401</v>
      </c>
      <c r="I200" s="1" t="s">
        <v>416</v>
      </c>
      <c r="Q200" s="1">
        <v>1</v>
      </c>
    </row>
  </sheetData>
  <autoFilter ref="Q1:Q200">
    <filterColumn colId="0">
      <customFilters>
        <customFilter operator="notEqual" val="0"/>
      </customFilters>
    </filterColumn>
  </autoFilter>
  <mergeCells count="22">
    <mergeCell ref="B196:D196"/>
    <mergeCell ref="O8:O9"/>
    <mergeCell ref="J7:O7"/>
    <mergeCell ref="P7:P9"/>
    <mergeCell ref="J8:J9"/>
    <mergeCell ref="K8:K9"/>
    <mergeCell ref="L8:L9"/>
    <mergeCell ref="M8:N8"/>
    <mergeCell ref="A7:A9"/>
    <mergeCell ref="B7:B9"/>
    <mergeCell ref="C7:C9"/>
    <mergeCell ref="D7:D9"/>
    <mergeCell ref="E7:I7"/>
    <mergeCell ref="E8:E9"/>
    <mergeCell ref="F8:F9"/>
    <mergeCell ref="G8:H8"/>
    <mergeCell ref="I8:I9"/>
    <mergeCell ref="N2:P2"/>
    <mergeCell ref="D4:P4"/>
    <mergeCell ref="A5:C5"/>
    <mergeCell ref="D5:P5"/>
    <mergeCell ref="L3:P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7" orientation="landscape" r:id="rId1"/>
  <headerFooter differentFirst="1"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B25" sqref="B25"/>
    </sheetView>
  </sheetViews>
  <sheetFormatPr defaultRowHeight="12.75"/>
  <cols>
    <col min="1" max="1" width="10.83203125" customWidth="1"/>
    <col min="2" max="2" width="22.5" customWidth="1"/>
    <col min="3" max="3" width="24.33203125" customWidth="1"/>
    <col min="4" max="4" width="14.6640625" customWidth="1"/>
    <col min="5" max="5" width="10" customWidth="1"/>
    <col min="6" max="6" width="19" customWidth="1"/>
    <col min="7" max="7" width="29.33203125" customWidth="1"/>
    <col min="8" max="8" width="15.1640625" customWidth="1"/>
    <col min="9" max="9" width="13.33203125" customWidth="1"/>
  </cols>
  <sheetData>
    <row r="1" spans="1:9" ht="15">
      <c r="A1" s="157"/>
      <c r="B1" s="157"/>
      <c r="C1" s="157"/>
      <c r="D1" s="157"/>
      <c r="E1" s="157"/>
      <c r="F1" s="157"/>
      <c r="G1" s="175"/>
      <c r="H1" s="176" t="s">
        <v>402</v>
      </c>
      <c r="I1" s="177"/>
    </row>
    <row r="2" spans="1:9" ht="15">
      <c r="A2" s="157"/>
      <c r="B2" s="157"/>
      <c r="C2" s="157"/>
      <c r="D2" s="157"/>
      <c r="E2" s="157"/>
      <c r="F2" s="157"/>
      <c r="G2" s="175"/>
      <c r="H2" s="176" t="s">
        <v>424</v>
      </c>
      <c r="I2" s="177"/>
    </row>
    <row r="3" spans="1:9" ht="15.75" customHeight="1">
      <c r="A3" s="157"/>
      <c r="B3" s="157"/>
      <c r="C3" s="157"/>
      <c r="D3" s="157"/>
      <c r="E3" s="157"/>
      <c r="F3" s="157"/>
      <c r="G3" s="258" t="s">
        <v>425</v>
      </c>
      <c r="H3" s="259"/>
      <c r="I3" s="259"/>
    </row>
    <row r="4" spans="1:9" ht="15" customHeight="1">
      <c r="A4" s="157"/>
      <c r="B4" s="157"/>
      <c r="C4" s="157"/>
      <c r="D4" s="157"/>
      <c r="E4" s="157"/>
      <c r="F4" s="157"/>
      <c r="G4" s="157"/>
      <c r="H4" s="159"/>
      <c r="I4" s="158"/>
    </row>
    <row r="5" spans="1:9">
      <c r="A5" s="262" t="s">
        <v>403</v>
      </c>
      <c r="B5" s="262"/>
      <c r="C5" s="262"/>
      <c r="D5" s="262"/>
      <c r="E5" s="262"/>
      <c r="F5" s="262"/>
      <c r="G5" s="262"/>
      <c r="H5" s="262"/>
      <c r="I5" s="160"/>
    </row>
    <row r="6" spans="1:9">
      <c r="A6" s="260" t="s">
        <v>420</v>
      </c>
      <c r="B6" s="260"/>
      <c r="C6" s="260"/>
      <c r="D6" s="260"/>
      <c r="E6" s="260"/>
      <c r="F6" s="260"/>
      <c r="G6" s="260"/>
      <c r="H6" s="260"/>
      <c r="I6" s="261"/>
    </row>
    <row r="7" spans="1:9">
      <c r="A7" s="262" t="s">
        <v>404</v>
      </c>
      <c r="B7" s="262"/>
      <c r="C7" s="262"/>
      <c r="D7" s="262"/>
      <c r="E7" s="262"/>
      <c r="F7" s="262"/>
      <c r="G7" s="262"/>
      <c r="H7" s="262"/>
      <c r="I7" s="160"/>
    </row>
    <row r="8" spans="1:9">
      <c r="A8" s="185"/>
      <c r="B8" s="185"/>
      <c r="C8" s="185"/>
      <c r="D8" s="185"/>
      <c r="E8" s="185"/>
      <c r="F8" s="185"/>
      <c r="G8" s="185"/>
      <c r="H8" s="185"/>
      <c r="I8" s="160"/>
    </row>
    <row r="9" spans="1:9" ht="15.75">
      <c r="A9" s="161"/>
      <c r="B9" s="161"/>
      <c r="C9" s="161"/>
      <c r="D9" s="161"/>
      <c r="E9" s="161"/>
      <c r="F9" s="161"/>
      <c r="G9" s="161"/>
      <c r="H9" s="161"/>
      <c r="I9" s="158"/>
    </row>
    <row r="10" spans="1:9">
      <c r="A10" s="162"/>
      <c r="B10" s="164" t="s">
        <v>405</v>
      </c>
      <c r="C10" s="162"/>
      <c r="D10" s="162"/>
      <c r="E10" s="162"/>
      <c r="F10" s="162"/>
      <c r="G10" s="162"/>
      <c r="H10" s="163"/>
      <c r="I10" s="162" t="s">
        <v>406</v>
      </c>
    </row>
    <row r="11" spans="1:9">
      <c r="A11" s="263" t="s">
        <v>407</v>
      </c>
      <c r="B11" s="264"/>
      <c r="C11" s="264"/>
      <c r="D11" s="265"/>
      <c r="E11" s="266" t="s">
        <v>408</v>
      </c>
      <c r="F11" s="266"/>
      <c r="G11" s="266"/>
      <c r="H11" s="266"/>
      <c r="I11" s="267" t="s">
        <v>409</v>
      </c>
    </row>
    <row r="12" spans="1:9" ht="29.25" customHeight="1">
      <c r="A12" s="165" t="s">
        <v>410</v>
      </c>
      <c r="B12" s="166" t="s">
        <v>411</v>
      </c>
      <c r="C12" s="268" t="s">
        <v>412</v>
      </c>
      <c r="D12" s="268" t="s">
        <v>413</v>
      </c>
      <c r="E12" s="165" t="s">
        <v>410</v>
      </c>
      <c r="F12" s="167" t="s">
        <v>411</v>
      </c>
      <c r="G12" s="268" t="s">
        <v>412</v>
      </c>
      <c r="H12" s="268" t="s">
        <v>413</v>
      </c>
      <c r="I12" s="267"/>
    </row>
    <row r="13" spans="1:9" ht="81" customHeight="1" thickBot="1">
      <c r="A13" s="168" t="s">
        <v>414</v>
      </c>
      <c r="B13" s="169" t="s">
        <v>415</v>
      </c>
      <c r="C13" s="268"/>
      <c r="D13" s="268"/>
      <c r="E13" s="168" t="s">
        <v>414</v>
      </c>
      <c r="F13" s="169" t="s">
        <v>415</v>
      </c>
      <c r="G13" s="268"/>
      <c r="H13" s="268"/>
      <c r="I13" s="267"/>
    </row>
    <row r="14" spans="1:9" ht="45" customHeight="1" thickTop="1">
      <c r="A14" s="54">
        <v>1110000</v>
      </c>
      <c r="B14" s="170" t="s">
        <v>151</v>
      </c>
      <c r="C14" s="171"/>
      <c r="D14" s="186">
        <f>D15</f>
        <v>0</v>
      </c>
      <c r="E14" s="54">
        <v>1110000</v>
      </c>
      <c r="F14" s="170" t="s">
        <v>151</v>
      </c>
      <c r="G14" s="172"/>
      <c r="H14" s="186">
        <f>H15</f>
        <v>26000000</v>
      </c>
      <c r="I14" s="186">
        <f>I15</f>
        <v>26000000</v>
      </c>
    </row>
    <row r="15" spans="1:9" ht="111.75" customHeight="1">
      <c r="A15" s="51"/>
      <c r="B15" s="173"/>
      <c r="C15" s="178"/>
      <c r="D15" s="186"/>
      <c r="E15" s="51">
        <v>1117325</v>
      </c>
      <c r="F15" s="173" t="s">
        <v>165</v>
      </c>
      <c r="G15" s="178" t="s">
        <v>419</v>
      </c>
      <c r="H15" s="186">
        <v>26000000</v>
      </c>
      <c r="I15" s="187">
        <f>D15+H15</f>
        <v>26000000</v>
      </c>
    </row>
    <row r="16" spans="1:9">
      <c r="A16" s="179"/>
      <c r="B16" s="179" t="s">
        <v>417</v>
      </c>
      <c r="C16" s="186">
        <v>864971435.52999997</v>
      </c>
      <c r="D16" s="188">
        <v>864971435.52999997</v>
      </c>
      <c r="E16" s="179"/>
      <c r="F16" s="179"/>
      <c r="G16" s="179"/>
      <c r="H16" s="188">
        <f>H14</f>
        <v>26000000</v>
      </c>
      <c r="I16" s="188">
        <f>C16+H16</f>
        <v>890971435.52999997</v>
      </c>
    </row>
    <row r="18" spans="2:7">
      <c r="B18" s="174" t="s">
        <v>418</v>
      </c>
      <c r="G18" s="174" t="s">
        <v>416</v>
      </c>
    </row>
  </sheetData>
  <mergeCells count="11">
    <mergeCell ref="G3:I3"/>
    <mergeCell ref="A6:I6"/>
    <mergeCell ref="A5:H5"/>
    <mergeCell ref="A7:H7"/>
    <mergeCell ref="A11:D11"/>
    <mergeCell ref="E11:H11"/>
    <mergeCell ref="I11:I13"/>
    <mergeCell ref="C12:C13"/>
    <mergeCell ref="D12:D13"/>
    <mergeCell ref="G12:G13"/>
    <mergeCell ref="H12:H1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8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дод.1</vt:lpstr>
      <vt:lpstr>дод.2</vt:lpstr>
      <vt:lpstr>дод.3</vt:lpstr>
      <vt:lpstr>дод.1!Область_печати</vt:lpstr>
      <vt:lpstr>дод.2!Область_печати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2020-12-28T14:05:33Z</cp:lastPrinted>
  <dcterms:created xsi:type="dcterms:W3CDTF">2020-02-11T09:28:56Z</dcterms:created>
  <dcterms:modified xsi:type="dcterms:W3CDTF">2020-12-28T14:38:21Z</dcterms:modified>
</cp:coreProperties>
</file>