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D:\Документи\01\сесія 20,02\"/>
    </mc:Choice>
  </mc:AlternateContent>
  <xr:revisionPtr revIDLastSave="0" documentId="13_ncr:1_{261BF8DE-2587-4FCA-A69E-DBAB0C72C9D9}" xr6:coauthVersionLast="36" xr6:coauthVersionMax="36" xr10:uidLastSave="{00000000-0000-0000-0000-000000000000}"/>
  <bookViews>
    <workbookView xWindow="0" yWindow="0" windowWidth="28800" windowHeight="11730" xr2:uid="{00000000-000D-0000-FFFF-FFFF00000000}"/>
  </bookViews>
  <sheets>
    <sheet name="дод-5" sheetId="1" r:id="rId1"/>
  </sheets>
  <definedNames>
    <definedName name="_xlnm.Print_Area" localSheetId="0">'дод-5'!$A$1:$I$33</definedName>
  </definedNames>
  <calcPr calcId="191029" refMode="R1C1"/>
</workbook>
</file>

<file path=xl/calcChain.xml><?xml version="1.0" encoding="utf-8"?>
<calcChain xmlns="http://schemas.openxmlformats.org/spreadsheetml/2006/main">
  <c r="H33" i="1" l="1"/>
  <c r="H31" i="1" l="1"/>
  <c r="I31" i="1" s="1"/>
  <c r="I32" i="1"/>
  <c r="I23" i="1"/>
  <c r="I22" i="1"/>
  <c r="H22" i="1"/>
  <c r="H15" i="1" l="1"/>
  <c r="I21" i="1"/>
  <c r="I20" i="1"/>
  <c r="I19" i="1"/>
  <c r="H24" i="1" l="1"/>
  <c r="I29" i="1"/>
  <c r="I28" i="1"/>
  <c r="I27" i="1"/>
  <c r="I26" i="1"/>
  <c r="I25" i="1" l="1"/>
  <c r="I16" i="1" l="1"/>
  <c r="I30" i="1" l="1"/>
  <c r="I24" i="1"/>
  <c r="I17" i="1" l="1"/>
  <c r="I18" i="1" l="1"/>
  <c r="I15" i="1"/>
  <c r="I33" i="1" l="1"/>
  <c r="E10" i="1" l="1"/>
</calcChain>
</file>

<file path=xl/sharedStrings.xml><?xml version="1.0" encoding="utf-8"?>
<sst xmlns="http://schemas.openxmlformats.org/spreadsheetml/2006/main" count="84" uniqueCount="45">
  <si>
    <t>тис.грн.</t>
  </si>
  <si>
    <t>код бюджету 19549000000</t>
  </si>
  <si>
    <t>грн.</t>
  </si>
  <si>
    <t xml:space="preserve">Затверджено </t>
  </si>
  <si>
    <t xml:space="preserve">Внесені зміни </t>
  </si>
  <si>
    <t>Всього</t>
  </si>
  <si>
    <t>КВК</t>
  </si>
  <si>
    <t>Назва головного розпорядника коштів</t>
  </si>
  <si>
    <t>Загальний обсяг фінансування будівництва (інших капітальних видатків)</t>
  </si>
  <si>
    <t xml:space="preserve"> </t>
  </si>
  <si>
    <t>КТКВ</t>
  </si>
  <si>
    <t>Назва  коду тимчасової класифікації видатків та кредитування місцевого бюджету</t>
  </si>
  <si>
    <t>ВСЬОГО</t>
  </si>
  <si>
    <t>Затверджено</t>
  </si>
  <si>
    <t xml:space="preserve">Інформація </t>
  </si>
  <si>
    <t xml:space="preserve">розподілу коштів бюджету розвитку на здійснення заходів із будівництва,  реконструкції </t>
  </si>
  <si>
    <t>Назва об’єкту відповідно до проектно-кошторисної документації</t>
  </si>
  <si>
    <t>0110000</t>
  </si>
  <si>
    <t xml:space="preserve">Міська рада </t>
  </si>
  <si>
    <t>Внески до статутного капіталу суб'єктів господарювання</t>
  </si>
  <si>
    <t>рішенням міської ради</t>
  </si>
  <si>
    <t xml:space="preserve">Управління транспортних мереж та зв'язку </t>
  </si>
  <si>
    <t>1917670</t>
  </si>
  <si>
    <t>0117330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</si>
  <si>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</si>
  <si>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 xml:space="preserve"> «Оновлення електротранспорту міста Тернополя» в рамках проекту «Міський громадський транспорт України – II» на умовах співфінансування</t>
  </si>
  <si>
    <t>КП "Тернопільелектротранс на співфінансування згідно Кредитної угоди (реалізація проекту модернізація тролейбусного транспорту у м.Тернопіль по програмі RLF</t>
  </si>
  <si>
    <t>Підготовка та реалізація публічних інвестиційних проектів/програм публічних інвестицій в галузі (секторі) «Транспорт» за рахунок коштів місцевого бюджету</t>
  </si>
  <si>
    <t xml:space="preserve"> «Оновлення електротранспорту міста Тернополя» в рамках проекту «Міський громадський транспорт України – II» (запозичення)</t>
  </si>
  <si>
    <t>КП "Автошкола "Міськавтотранс"" на забезпечення статутної діяльності в обмін на корпоративні права на виконання Програми "Оборонохдатність на 2026 рік"</t>
  </si>
  <si>
    <t>Управління  житлово-комунального господарства, благоустрою  та екології</t>
  </si>
  <si>
    <t>1200000</t>
  </si>
  <si>
    <t xml:space="preserve">Фінансове управління </t>
  </si>
  <si>
    <t>3710000</t>
  </si>
  <si>
    <t>Забезпечення гарантійних зобов'язань за позичальників, що отримали кредити під місцеві гарантії</t>
  </si>
  <si>
    <t>у 2026 році</t>
  </si>
  <si>
    <t>реставрації , капітальний ремонт об’єктів виробничої, комунікаційної та соціальної інфраструктури за об'єктами Тернопільської міської територіальної громади</t>
  </si>
  <si>
    <t xml:space="preserve">Виконання територіальною громадою міста гарантійних зобов'язань </t>
  </si>
  <si>
    <t>Будівництво багатоквартирного житлового будинку за адресою м.Тернопіль, вул.Микулинецька, 116
(Влаштування-підведення електричних мереж до багатоквартирного житлового будинку за адресою м.Тернопіль, вул.Микулинецька, 116 (Нове будівництво)).</t>
  </si>
  <si>
    <t>Будівництво багатоквартирного житлового будинку за адресою м.Тернопіль, вул.Микулинецька, 116
(Влаштування системи централізованого теплопостачання багатоквартирного житлового будинку за адресою м.Тернопіль, вул.Микулинецька, 116 (Нове будівництво) Коригування).</t>
  </si>
  <si>
    <t>Будівництво багатоквартирного житлового будинку за адресою м.Тернопіль, вул.Микулинецька, 116
(облаштування протирадіаційного укриття в секції "В").</t>
  </si>
  <si>
    <t>КП"Тернопільміськтеплокомуненерго"  на забезпечення статутної
діяльності  в обмін на
корпоративні права</t>
  </si>
  <si>
    <t>КП "Підприємство матеріально-технічного забезпечення" Облаштування індустріального парку "Тернопіль"
(Будівництво та підведення інженерних мереж до індустріального парку «Тернопіль» за адресою вул.Микулинецька в м.Тернопіль (коригування) 1 черга. Водопостачання та водовідведення.) на умовах співфінансування</t>
  </si>
  <si>
    <t>КП "Підприємство матеріально-технічного забезпечення"Облаштування індустріального парку "Тернопіль"-Нове будівництво ділянки вулиці 
Проектна,202 в м. Тернопіль(ділянка дороги від вул. Микулинецька  до території індустріального парку «Тернопіль».(на умовах співфінансування)</t>
  </si>
  <si>
    <t>КП "Підприємство матеріально-технічного забезпечення"Облаштування індустріального парку "Тернопіль"
(Будівництво та підведення інженерних мереж до індустріального парку «Тернопіль» за адресою вул. Микулинецька, м. Тернопіль» (Нове будівництво електричних мереж 10 кВ для електропостачання електричних установок індустріального парку «Тернопіль» за адресою вул. Микулинецька в м. Тернопіль))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</si>
</sst>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_-* #,##0.00\ &quot;грн.&quot;_-;\-* #,##0.00\ &quot;грн.&quot;_-;_-* &quot;-&quot;??\ &quot;грн.&quot;_-;_-@_-"/>
    <numFmt numFmtId="166" formatCode="_-* #,##0.0\ _₽_-;\-* #,##0.0\ _₽_-;_-* &quot;-&quot;?\ _₽_-;_-@_-"/>
  </numFmts>
  <fonts count="35" x14ac:knownFonts="1">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name val="Arial Cyr"/>
      <charset val="204"/>
    </font>
    <font>
      <sz val="11"/>
      <name val="Times New Roman"/>
      <family val="1"/>
      <charset val="204"/>
    </font>
    <font>
      <sz val="10"/>
      <name val="Courier New Cyr"/>
      <charset val="204"/>
    </font>
    <font>
      <sz val="10"/>
      <name val="Times New Roman"/>
      <family val="1"/>
      <charset val="204"/>
    </font>
    <font>
      <sz val="12"/>
      <name val="Times New Roman"/>
      <family val="1"/>
      <charset val="204"/>
    </font>
    <font>
      <u/>
      <sz val="12"/>
      <color theme="10"/>
      <name val="Times New Roman"/>
      <family val="2"/>
      <charset val="204"/>
    </font>
    <font>
      <sz val="10"/>
      <name val="Courier New"/>
      <family val="3"/>
      <charset val="204"/>
    </font>
    <font>
      <sz val="12"/>
      <color theme="1"/>
      <name val="Times New Roman"/>
      <family val="2"/>
      <charset val="204"/>
    </font>
    <font>
      <sz val="10"/>
      <name val="Helv"/>
      <charset val="204"/>
    </font>
    <font>
      <sz val="12"/>
      <color indexed="8"/>
      <name val="Times New Roman"/>
      <family val="2"/>
      <charset val="204"/>
    </font>
    <font>
      <u/>
      <sz val="10"/>
      <color indexed="12"/>
      <name val="Arial Cyr"/>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0"/>
      <name val="Times New Roman"/>
      <family val="1"/>
      <charset val="204"/>
    </font>
    <font>
      <b/>
      <sz val="11"/>
      <name val="Times New Roman"/>
      <family val="1"/>
      <charset val="204"/>
    </font>
    <font>
      <b/>
      <sz val="9"/>
      <name val="Times New Roman"/>
      <family val="1"/>
      <charset val="204"/>
    </font>
    <font>
      <sz val="10"/>
      <color rgb="FFFF0000"/>
      <name val="Times New Roman"/>
      <family val="1"/>
      <charset val="204"/>
    </font>
    <font>
      <i/>
      <sz val="10"/>
      <color rgb="FFFF0000"/>
      <name val="Times New Roman"/>
      <family val="1"/>
      <charset val="204"/>
    </font>
    <font>
      <b/>
      <sz val="10"/>
      <name val="Times New Roman Cyr"/>
      <charset val="204"/>
    </font>
    <font>
      <sz val="10"/>
      <name val="Times New Roman Cyr"/>
      <family val="1"/>
      <charset val="204"/>
    </font>
    <font>
      <sz val="10"/>
      <color rgb="FF333333"/>
      <name val="Times New Roman"/>
      <family val="1"/>
      <charset val="204"/>
    </font>
    <font>
      <sz val="8"/>
      <name val="Times New Roman"/>
      <family val="1"/>
      <charset val="204"/>
    </font>
    <font>
      <sz val="10"/>
      <color indexed="8"/>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94">
    <xf numFmtId="0" fontId="0" fillId="0" borderId="0"/>
    <xf numFmtId="0" fontId="5" fillId="0" borderId="0"/>
    <xf numFmtId="0" fontId="5" fillId="0" borderId="0"/>
    <xf numFmtId="0" fontId="5" fillId="0" borderId="0"/>
    <xf numFmtId="0" fontId="8" fillId="0" borderId="0"/>
    <xf numFmtId="0" fontId="8" fillId="0" borderId="0"/>
    <xf numFmtId="0" fontId="9" fillId="0" borderId="0"/>
    <xf numFmtId="0" fontId="5" fillId="0" borderId="0"/>
    <xf numFmtId="0" fontId="9" fillId="0" borderId="0"/>
    <xf numFmtId="0" fontId="5" fillId="0" borderId="0"/>
    <xf numFmtId="0" fontId="5" fillId="0" borderId="0"/>
    <xf numFmtId="0" fontId="11"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12"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8" fillId="0" borderId="0"/>
    <xf numFmtId="0" fontId="13" fillId="0" borderId="0"/>
    <xf numFmtId="0" fontId="13" fillId="0" borderId="0"/>
    <xf numFmtId="0" fontId="14" fillId="0" borderId="0"/>
    <xf numFmtId="0" fontId="15" fillId="0" borderId="0"/>
    <xf numFmtId="0" fontId="16" fillId="0" borderId="0" applyNumberFormat="0" applyFill="0" applyBorder="0" applyAlignment="0" applyProtection="0">
      <alignment vertical="top"/>
      <protection locked="0"/>
    </xf>
    <xf numFmtId="165" fontId="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1"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2" borderId="0" applyNumberFormat="0" applyBorder="0" applyAlignment="0" applyProtection="0"/>
    <xf numFmtId="0" fontId="21" fillId="14" borderId="0" applyNumberFormat="0" applyBorder="0" applyAlignment="0" applyProtection="0"/>
    <xf numFmtId="0" fontId="21" fillId="9"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18" fillId="22" borderId="3" applyNumberFormat="0" applyAlignment="0" applyProtection="0"/>
    <xf numFmtId="0" fontId="23" fillId="22" borderId="2" applyNumberFormat="0" applyAlignment="0" applyProtection="0"/>
    <xf numFmtId="0" fontId="20" fillId="0" borderId="4" applyNumberFormat="0" applyFill="0" applyAlignment="0" applyProtection="0"/>
    <xf numFmtId="0" fontId="24" fillId="13" borderId="0" applyNumberFormat="0" applyBorder="0" applyAlignment="0" applyProtection="0"/>
    <xf numFmtId="0" fontId="17" fillId="3" borderId="0" applyNumberFormat="0" applyBorder="0" applyAlignment="0" applyProtection="0"/>
    <xf numFmtId="0" fontId="19" fillId="0" borderId="0" applyNumberFormat="0" applyFill="0" applyBorder="0" applyAlignment="0" applyProtection="0"/>
    <xf numFmtId="0" fontId="22" fillId="10" borderId="5" applyNumberFormat="0" applyFont="0" applyAlignment="0" applyProtection="0"/>
    <xf numFmtId="0" fontId="4" fillId="0" borderId="0"/>
    <xf numFmtId="0" fontId="3" fillId="0" borderId="0"/>
    <xf numFmtId="0" fontId="2" fillId="0" borderId="0"/>
    <xf numFmtId="0" fontId="9" fillId="0" borderId="0"/>
    <xf numFmtId="0" fontId="1" fillId="0" borderId="0"/>
    <xf numFmtId="0" fontId="1" fillId="0" borderId="0"/>
    <xf numFmtId="0" fontId="1" fillId="0" borderId="0"/>
    <xf numFmtId="43" fontId="9" fillId="0" borderId="0" applyFont="0" applyFill="0" applyBorder="0" applyAlignment="0" applyProtection="0"/>
  </cellStyleXfs>
  <cellXfs count="70">
    <xf numFmtId="0" fontId="0" fillId="0" borderId="0" xfId="0"/>
    <xf numFmtId="0" fontId="5" fillId="0" borderId="0" xfId="1"/>
    <xf numFmtId="0" fontId="6" fillId="0" borderId="0" xfId="2" applyFont="1"/>
    <xf numFmtId="0" fontId="5" fillId="0" borderId="0" xfId="2"/>
    <xf numFmtId="0" fontId="7" fillId="0" borderId="0" xfId="2" applyFont="1"/>
    <xf numFmtId="0" fontId="5" fillId="0" borderId="0" xfId="2" applyFont="1"/>
    <xf numFmtId="164" fontId="5" fillId="0" borderId="0" xfId="2" applyNumberFormat="1"/>
    <xf numFmtId="0" fontId="10" fillId="0" borderId="0" xfId="2" applyFont="1"/>
    <xf numFmtId="0" fontId="7" fillId="0" borderId="0" xfId="2" applyFont="1" applyBorder="1" applyAlignment="1"/>
    <xf numFmtId="0" fontId="10" fillId="0" borderId="0" xfId="2" applyFont="1" applyBorder="1" applyAlignment="1"/>
    <xf numFmtId="0" fontId="5" fillId="0" borderId="0" xfId="2"/>
    <xf numFmtId="166" fontId="5" fillId="0" borderId="0" xfId="2" applyNumberFormat="1"/>
    <xf numFmtId="4" fontId="5" fillId="0" borderId="0" xfId="2" applyNumberFormat="1"/>
    <xf numFmtId="0" fontId="9" fillId="0" borderId="0" xfId="2" applyFont="1"/>
    <xf numFmtId="0" fontId="9" fillId="0" borderId="0" xfId="2" applyFont="1" applyBorder="1"/>
    <xf numFmtId="0" fontId="7" fillId="0" borderId="0" xfId="1" applyFont="1"/>
    <xf numFmtId="0" fontId="9" fillId="0" borderId="0" xfId="1" applyFont="1"/>
    <xf numFmtId="0" fontId="7" fillId="0" borderId="0" xfId="1" applyFont="1" applyAlignment="1">
      <alignment horizontal="right"/>
    </xf>
    <xf numFmtId="0" fontId="26" fillId="0" borderId="0" xfId="1" applyFont="1" applyAlignment="1">
      <alignment horizontal="center"/>
    </xf>
    <xf numFmtId="0" fontId="26" fillId="0" borderId="0" xfId="2" applyFont="1"/>
    <xf numFmtId="0" fontId="25" fillId="0" borderId="1" xfId="1" applyFont="1" applyBorder="1" applyAlignment="1">
      <alignment vertical="top" wrapText="1" shrinkToFit="1"/>
    </xf>
    <xf numFmtId="0" fontId="25" fillId="0" borderId="1" xfId="1" applyFont="1" applyBorder="1" applyAlignment="1">
      <alignment horizontal="center" vertical="center" wrapText="1" shrinkToFit="1"/>
    </xf>
    <xf numFmtId="4" fontId="25" fillId="0" borderId="1" xfId="1" applyNumberFormat="1" applyFont="1" applyBorder="1" applyAlignment="1">
      <alignment horizontal="center" vertical="center" wrapText="1" shrinkToFit="1"/>
    </xf>
    <xf numFmtId="4" fontId="25" fillId="0" borderId="1" xfId="2" applyNumberFormat="1" applyFont="1" applyBorder="1" applyAlignment="1">
      <alignment horizontal="center" vertical="center"/>
    </xf>
    <xf numFmtId="49" fontId="9" fillId="23" borderId="1" xfId="0" applyNumberFormat="1" applyFont="1" applyFill="1" applyBorder="1" applyAlignment="1">
      <alignment horizontal="center" vertical="center" wrapText="1"/>
    </xf>
    <xf numFmtId="4" fontId="25" fillId="0" borderId="1" xfId="7" applyNumberFormat="1" applyFont="1" applyBorder="1" applyAlignment="1">
      <alignment horizontal="center" vertical="center" wrapText="1"/>
    </xf>
    <xf numFmtId="0" fontId="29" fillId="0" borderId="1" xfId="0" applyFont="1" applyBorder="1" applyAlignment="1">
      <alignment horizontal="center" vertical="center"/>
    </xf>
    <xf numFmtId="0" fontId="25" fillId="0" borderId="1" xfId="1" applyFont="1" applyBorder="1" applyAlignment="1">
      <alignment horizontal="center" vertical="top" wrapText="1" shrinkToFit="1"/>
    </xf>
    <xf numFmtId="0" fontId="25" fillId="0" borderId="1" xfId="1" applyFont="1" applyBorder="1" applyAlignment="1">
      <alignment horizontal="center" vertical="top"/>
    </xf>
    <xf numFmtId="0" fontId="25" fillId="0" borderId="1" xfId="1" applyFont="1" applyBorder="1" applyAlignment="1">
      <alignment horizontal="center" vertical="top" wrapText="1" shrinkToFit="1"/>
    </xf>
    <xf numFmtId="0" fontId="30" fillId="0" borderId="1" xfId="4" applyFont="1" applyBorder="1" applyAlignment="1">
      <alignment horizontal="center" vertical="center" wrapText="1"/>
    </xf>
    <xf numFmtId="49" fontId="25" fillId="0" borderId="1" xfId="1" applyNumberFormat="1" applyFont="1" applyBorder="1" applyAlignment="1">
      <alignment horizontal="center" vertical="center" wrapText="1" shrinkToFit="1"/>
    </xf>
    <xf numFmtId="0" fontId="31" fillId="0" borderId="1" xfId="4" applyFont="1" applyFill="1" applyBorder="1" applyAlignment="1" applyProtection="1">
      <alignment horizontal="center" vertical="center" wrapText="1" shrinkToFit="1"/>
      <protection locked="0"/>
    </xf>
    <xf numFmtId="49" fontId="28" fillId="0" borderId="1" xfId="1" applyNumberFormat="1" applyFont="1" applyBorder="1" applyAlignment="1">
      <alignment horizontal="center" vertical="center" wrapText="1" shrinkToFit="1"/>
    </xf>
    <xf numFmtId="0" fontId="30" fillId="0" borderId="1" xfId="4" applyFont="1" applyBorder="1" applyAlignment="1" applyProtection="1">
      <alignment horizontal="center" vertical="center" wrapText="1" shrinkToFit="1"/>
      <protection locked="0"/>
    </xf>
    <xf numFmtId="0" fontId="9" fillId="0" borderId="1" xfId="4" applyNumberFormat="1" applyFont="1" applyBorder="1" applyAlignment="1">
      <alignment horizontal="center" vertical="center" wrapText="1"/>
    </xf>
    <xf numFmtId="0" fontId="9" fillId="23" borderId="1" xfId="0" applyFont="1" applyFill="1" applyBorder="1" applyAlignment="1">
      <alignment horizontal="center" vertical="center" wrapText="1"/>
    </xf>
    <xf numFmtId="0" fontId="9" fillId="0" borderId="1" xfId="2" applyFont="1" applyBorder="1" applyAlignment="1">
      <alignment horizontal="center" vertical="center" wrapText="1"/>
    </xf>
    <xf numFmtId="4" fontId="9" fillId="0" borderId="1" xfId="1" applyNumberFormat="1" applyFont="1" applyBorder="1" applyAlignment="1">
      <alignment horizontal="center" vertical="center" wrapText="1" shrinkToFit="1"/>
    </xf>
    <xf numFmtId="0" fontId="9" fillId="0" borderId="1" xfId="4" applyFont="1" applyBorder="1" applyAlignment="1">
      <alignment horizontal="center" vertical="center" wrapText="1"/>
    </xf>
    <xf numFmtId="4" fontId="25" fillId="0" borderId="1" xfId="1" applyNumberFormat="1" applyFont="1" applyBorder="1" applyAlignment="1">
      <alignment horizontal="center" vertical="center" wrapText="1" shrinkToFit="1"/>
    </xf>
    <xf numFmtId="0" fontId="5" fillId="0" borderId="0" xfId="2"/>
    <xf numFmtId="164" fontId="5" fillId="0" borderId="0" xfId="2" applyNumberFormat="1"/>
    <xf numFmtId="166" fontId="5" fillId="0" borderId="0" xfId="2" applyNumberFormat="1"/>
    <xf numFmtId="4" fontId="5" fillId="0" borderId="0" xfId="2" applyNumberFormat="1"/>
    <xf numFmtId="49" fontId="9" fillId="0" borderId="1" xfId="1" applyNumberFormat="1" applyFont="1" applyBorder="1" applyAlignment="1">
      <alignment horizontal="center" vertical="center" wrapText="1" shrinkToFit="1"/>
    </xf>
    <xf numFmtId="0" fontId="32" fillId="0" borderId="1" xfId="0" applyFont="1" applyBorder="1" applyAlignment="1">
      <alignment horizontal="center" vertical="center" wrapText="1"/>
    </xf>
    <xf numFmtId="0" fontId="25" fillId="0" borderId="1" xfId="9" applyFont="1" applyBorder="1" applyAlignment="1" applyProtection="1">
      <alignment horizontal="center" vertical="center" wrapText="1" shrinkToFit="1"/>
      <protection locked="0"/>
    </xf>
    <xf numFmtId="0" fontId="9" fillId="0" borderId="1" xfId="7" applyFont="1" applyBorder="1" applyAlignment="1">
      <alignment horizontal="center" vertical="center" wrapText="1"/>
    </xf>
    <xf numFmtId="4" fontId="27" fillId="0" borderId="1" xfId="2" applyNumberFormat="1" applyFont="1" applyBorder="1" applyAlignment="1">
      <alignment horizontal="center" vertical="center"/>
    </xf>
    <xf numFmtId="0" fontId="9" fillId="0" borderId="1" xfId="4" applyFont="1" applyBorder="1" applyAlignment="1" applyProtection="1">
      <alignment horizontal="center" vertical="center" wrapText="1" shrinkToFit="1"/>
      <protection locked="0"/>
    </xf>
    <xf numFmtId="1" fontId="33" fillId="0" borderId="6" xfId="0" applyNumberFormat="1" applyFont="1" applyBorder="1" applyAlignment="1">
      <alignment horizontal="center" vertical="center" wrapText="1"/>
    </xf>
    <xf numFmtId="3" fontId="9" fillId="0" borderId="1" xfId="2" applyNumberFormat="1" applyFont="1" applyBorder="1" applyAlignment="1">
      <alignment horizontal="center" vertical="center" wrapText="1"/>
    </xf>
    <xf numFmtId="1" fontId="33" fillId="0" borderId="0" xfId="0" applyNumberFormat="1" applyFont="1" applyBorder="1" applyAlignment="1">
      <alignment horizontal="center" vertical="center" wrapText="1"/>
    </xf>
    <xf numFmtId="0" fontId="9" fillId="0" borderId="1" xfId="1" applyFont="1" applyBorder="1" applyAlignment="1">
      <alignment horizontal="center" vertical="center" wrapText="1" shrinkToFit="1"/>
    </xf>
    <xf numFmtId="0" fontId="25" fillId="0" borderId="1" xfId="4" applyFont="1" applyBorder="1" applyAlignment="1" applyProtection="1">
      <alignment horizontal="center" vertical="center" wrapText="1" shrinkToFit="1"/>
      <protection locked="0"/>
    </xf>
    <xf numFmtId="49" fontId="25" fillId="0" borderId="1" xfId="4" applyNumberFormat="1" applyFont="1" applyBorder="1" applyAlignment="1">
      <alignment horizontal="center" vertical="center" wrapText="1"/>
    </xf>
    <xf numFmtId="49" fontId="25" fillId="23" borderId="1" xfId="0" applyNumberFormat="1" applyFont="1" applyFill="1" applyBorder="1" applyAlignment="1">
      <alignment horizontal="center" vertical="center" wrapText="1"/>
    </xf>
    <xf numFmtId="0" fontId="9" fillId="0" borderId="1" xfId="4" applyFont="1" applyBorder="1" applyAlignment="1" applyProtection="1">
      <alignment horizontal="center" vertical="center" wrapText="1"/>
      <protection locked="0"/>
    </xf>
    <xf numFmtId="3" fontId="34"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7" xfId="2" applyFont="1" applyFill="1" applyBorder="1" applyAlignment="1">
      <alignment horizontal="center" vertical="center" wrapText="1"/>
    </xf>
    <xf numFmtId="0" fontId="9" fillId="0" borderId="7" xfId="4" applyFont="1" applyBorder="1" applyAlignment="1" applyProtection="1">
      <alignment horizontal="center" vertical="center" wrapText="1" shrinkToFit="1"/>
      <protection locked="0"/>
    </xf>
    <xf numFmtId="1" fontId="33" fillId="0" borderId="1" xfId="0" applyNumberFormat="1" applyFont="1" applyBorder="1" applyAlignment="1">
      <alignment horizontal="center" vertical="center" wrapText="1"/>
    </xf>
    <xf numFmtId="0" fontId="25" fillId="0" borderId="0" xfId="1" applyFont="1" applyAlignment="1">
      <alignment horizontal="center"/>
    </xf>
    <xf numFmtId="0" fontId="25" fillId="0" borderId="1" xfId="2" applyFont="1" applyBorder="1" applyAlignment="1">
      <alignment horizontal="center" vertical="center"/>
    </xf>
    <xf numFmtId="0" fontId="25" fillId="0" borderId="1" xfId="1" applyFont="1" applyBorder="1" applyAlignment="1">
      <alignment horizontal="center" vertical="top" wrapText="1" shrinkToFit="1"/>
    </xf>
    <xf numFmtId="0" fontId="26" fillId="0" borderId="0" xfId="1" applyFont="1" applyAlignment="1">
      <alignment horizontal="center"/>
    </xf>
    <xf numFmtId="0" fontId="25" fillId="0" borderId="1" xfId="3" applyFont="1" applyBorder="1" applyAlignment="1">
      <alignment horizontal="center" vertical="top" wrapText="1" shrinkToFit="1"/>
    </xf>
    <xf numFmtId="0" fontId="25" fillId="0" borderId="1" xfId="1" applyFont="1" applyBorder="1" applyAlignment="1">
      <alignment horizontal="center" vertical="top"/>
    </xf>
  </cellXfs>
  <cellStyles count="94">
    <cellStyle name="20% - Акцент1" xfId="55" xr:uid="{00000000-0005-0000-0000-000000000000}"/>
    <cellStyle name="20% - Акцент2" xfId="56" xr:uid="{00000000-0005-0000-0000-000001000000}"/>
    <cellStyle name="20% - Акцент3" xfId="57" xr:uid="{00000000-0005-0000-0000-000002000000}"/>
    <cellStyle name="20% - Акцент4" xfId="58" xr:uid="{00000000-0005-0000-0000-000003000000}"/>
    <cellStyle name="20% - Акцент5" xfId="59" xr:uid="{00000000-0005-0000-0000-000004000000}"/>
    <cellStyle name="20% - Акцент6" xfId="60" xr:uid="{00000000-0005-0000-0000-000005000000}"/>
    <cellStyle name="40% - Акцент1" xfId="61" xr:uid="{00000000-0005-0000-0000-000006000000}"/>
    <cellStyle name="40% - Акцент2" xfId="62" xr:uid="{00000000-0005-0000-0000-000007000000}"/>
    <cellStyle name="40% - Акцент3" xfId="63" xr:uid="{00000000-0005-0000-0000-000008000000}"/>
    <cellStyle name="40% - Акцент4" xfId="64" xr:uid="{00000000-0005-0000-0000-000009000000}"/>
    <cellStyle name="40% - Акцент5" xfId="65" xr:uid="{00000000-0005-0000-0000-00000A000000}"/>
    <cellStyle name="40% - Акцент6" xfId="66" xr:uid="{00000000-0005-0000-0000-00000B000000}"/>
    <cellStyle name="60% - Акцент1" xfId="67" xr:uid="{00000000-0005-0000-0000-00000C000000}"/>
    <cellStyle name="60% - Акцент2" xfId="68" xr:uid="{00000000-0005-0000-0000-00000D000000}"/>
    <cellStyle name="60% - Акцент3" xfId="69" xr:uid="{00000000-0005-0000-0000-00000E000000}"/>
    <cellStyle name="60% - Акцент4" xfId="70" xr:uid="{00000000-0005-0000-0000-00000F000000}"/>
    <cellStyle name="60% - Акцент5" xfId="71" xr:uid="{00000000-0005-0000-0000-000010000000}"/>
    <cellStyle name="60% - Акцент6" xfId="72" xr:uid="{00000000-0005-0000-0000-000011000000}"/>
    <cellStyle name="Normal_meresha_07" xfId="10" xr:uid="{00000000-0005-0000-0000-000012000000}"/>
    <cellStyle name="Акцент1 2" xfId="73" xr:uid="{00000000-0005-0000-0000-000013000000}"/>
    <cellStyle name="Акцент2 2" xfId="74" xr:uid="{00000000-0005-0000-0000-000014000000}"/>
    <cellStyle name="Акцент3 2" xfId="75" xr:uid="{00000000-0005-0000-0000-000015000000}"/>
    <cellStyle name="Акцент4 2" xfId="76" xr:uid="{00000000-0005-0000-0000-000016000000}"/>
    <cellStyle name="Акцент5 2" xfId="77" xr:uid="{00000000-0005-0000-0000-000017000000}"/>
    <cellStyle name="Акцент6 2" xfId="78" xr:uid="{00000000-0005-0000-0000-000018000000}"/>
    <cellStyle name="Вывод 2" xfId="79" xr:uid="{00000000-0005-0000-0000-000019000000}"/>
    <cellStyle name="Вычисление 2" xfId="80" xr:uid="{00000000-0005-0000-0000-00001A000000}"/>
    <cellStyle name="Гиперссылка 2" xfId="11" xr:uid="{00000000-0005-0000-0000-00001B000000}"/>
    <cellStyle name="Гиперссылка 2 2" xfId="36" xr:uid="{00000000-0005-0000-0000-00001C000000}"/>
    <cellStyle name="Денежный 2" xfId="37" xr:uid="{00000000-0005-0000-0000-00001D000000}"/>
    <cellStyle name="Звичайний" xfId="0" builtinId="0"/>
    <cellStyle name="Звичайний 10" xfId="12" xr:uid="{00000000-0005-0000-0000-00001E000000}"/>
    <cellStyle name="Звичайний 11" xfId="13" xr:uid="{00000000-0005-0000-0000-00001F000000}"/>
    <cellStyle name="Звичайний 12" xfId="14" xr:uid="{00000000-0005-0000-0000-000020000000}"/>
    <cellStyle name="Звичайний 13" xfId="15" xr:uid="{00000000-0005-0000-0000-000021000000}"/>
    <cellStyle name="Звичайний 14" xfId="16" xr:uid="{00000000-0005-0000-0000-000022000000}"/>
    <cellStyle name="Звичайний 15" xfId="17" xr:uid="{00000000-0005-0000-0000-000023000000}"/>
    <cellStyle name="Звичайний 16" xfId="18" xr:uid="{00000000-0005-0000-0000-000024000000}"/>
    <cellStyle name="Звичайний 17" xfId="19" xr:uid="{00000000-0005-0000-0000-000025000000}"/>
    <cellStyle name="Звичайний 18" xfId="20" xr:uid="{00000000-0005-0000-0000-000026000000}"/>
    <cellStyle name="Звичайний 19" xfId="21" xr:uid="{00000000-0005-0000-0000-000027000000}"/>
    <cellStyle name="Звичайний 2" xfId="22" xr:uid="{00000000-0005-0000-0000-000028000000}"/>
    <cellStyle name="Звичайний 20" xfId="23" xr:uid="{00000000-0005-0000-0000-000029000000}"/>
    <cellStyle name="Звичайний 21" xfId="89" xr:uid="{00000000-0005-0000-0000-00002A000000}"/>
    <cellStyle name="Звичайний 3" xfId="24" xr:uid="{00000000-0005-0000-0000-00002B000000}"/>
    <cellStyle name="Звичайний 4" xfId="25" xr:uid="{00000000-0005-0000-0000-00002C000000}"/>
    <cellStyle name="Звичайний 5" xfId="26" xr:uid="{00000000-0005-0000-0000-00002D000000}"/>
    <cellStyle name="Звичайний 6" xfId="27" xr:uid="{00000000-0005-0000-0000-00002E000000}"/>
    <cellStyle name="Звичайний 7" xfId="28" xr:uid="{00000000-0005-0000-0000-00002F000000}"/>
    <cellStyle name="Звичайний 8" xfId="29" xr:uid="{00000000-0005-0000-0000-000030000000}"/>
    <cellStyle name="Звичайний 9" xfId="30" xr:uid="{00000000-0005-0000-0000-000031000000}"/>
    <cellStyle name="Итог 2" xfId="81" xr:uid="{00000000-0005-0000-0000-000032000000}"/>
    <cellStyle name="Нейтральный 2" xfId="82" xr:uid="{00000000-0005-0000-0000-000033000000}"/>
    <cellStyle name="Обычный 10" xfId="38" xr:uid="{00000000-0005-0000-0000-000035000000}"/>
    <cellStyle name="Обычный 11" xfId="39" xr:uid="{00000000-0005-0000-0000-000036000000}"/>
    <cellStyle name="Обычный 12" xfId="40" xr:uid="{00000000-0005-0000-0000-000037000000}"/>
    <cellStyle name="Обычный 13" xfId="41" xr:uid="{00000000-0005-0000-0000-000038000000}"/>
    <cellStyle name="Обычный 14" xfId="42" xr:uid="{00000000-0005-0000-0000-000039000000}"/>
    <cellStyle name="Обычный 15" xfId="43" xr:uid="{00000000-0005-0000-0000-00003A000000}"/>
    <cellStyle name="Обычный 16" xfId="44" xr:uid="{00000000-0005-0000-0000-00003B000000}"/>
    <cellStyle name="Обычный 17" xfId="35" xr:uid="{00000000-0005-0000-0000-00003C000000}"/>
    <cellStyle name="Обычный 18" xfId="86" xr:uid="{00000000-0005-0000-0000-00003D000000}"/>
    <cellStyle name="Обычный 18 2" xfId="87" xr:uid="{00000000-0005-0000-0000-00003E000000}"/>
    <cellStyle name="Обычный 18 2 2" xfId="91" xr:uid="{00000000-0005-0000-0000-00003F000000}"/>
    <cellStyle name="Обычный 18 3" xfId="88" xr:uid="{00000000-0005-0000-0000-000040000000}"/>
    <cellStyle name="Обычный 18 3 2" xfId="92" xr:uid="{00000000-0005-0000-0000-000041000000}"/>
    <cellStyle name="Обычный 18 4" xfId="90" xr:uid="{00000000-0005-0000-0000-000042000000}"/>
    <cellStyle name="Обычный 2" xfId="9" xr:uid="{00000000-0005-0000-0000-000043000000}"/>
    <cellStyle name="Обычный 2 2" xfId="5" xr:uid="{00000000-0005-0000-0000-000044000000}"/>
    <cellStyle name="Обычный 25" xfId="31" xr:uid="{00000000-0005-0000-0000-000045000000}"/>
    <cellStyle name="Обычный 26" xfId="45" xr:uid="{00000000-0005-0000-0000-000046000000}"/>
    <cellStyle name="Обычный 3" xfId="4" xr:uid="{00000000-0005-0000-0000-000047000000}"/>
    <cellStyle name="Обычный 3 2" xfId="46" xr:uid="{00000000-0005-0000-0000-000048000000}"/>
    <cellStyle name="Обычный 32" xfId="47" xr:uid="{00000000-0005-0000-0000-000049000000}"/>
    <cellStyle name="Обычный 4" xfId="32" xr:uid="{00000000-0005-0000-0000-00004A000000}"/>
    <cellStyle name="Обычный 4 2" xfId="33" xr:uid="{00000000-0005-0000-0000-00004B000000}"/>
    <cellStyle name="Обычный 4 3" xfId="8" xr:uid="{00000000-0005-0000-0000-00004C000000}"/>
    <cellStyle name="Обычный 4 4" xfId="48" xr:uid="{00000000-0005-0000-0000-00004D000000}"/>
    <cellStyle name="Обычный 48" xfId="49" xr:uid="{00000000-0005-0000-0000-00004E000000}"/>
    <cellStyle name="Обычный 5" xfId="6" xr:uid="{00000000-0005-0000-0000-00004F000000}"/>
    <cellStyle name="Обычный 5 2" xfId="50" xr:uid="{00000000-0005-0000-0000-000050000000}"/>
    <cellStyle name="Обычный 6" xfId="51" xr:uid="{00000000-0005-0000-0000-000051000000}"/>
    <cellStyle name="Обычный 7" xfId="52" xr:uid="{00000000-0005-0000-0000-000052000000}"/>
    <cellStyle name="Обычный 8" xfId="53" xr:uid="{00000000-0005-0000-0000-000053000000}"/>
    <cellStyle name="Обычный 9" xfId="54" xr:uid="{00000000-0005-0000-0000-000054000000}"/>
    <cellStyle name="Обычный_Додаток №5 2007рік" xfId="2" xr:uid="{00000000-0005-0000-0000-000055000000}"/>
    <cellStyle name="Обычный_Додаток №5 2007рік 10" xfId="7" xr:uid="{00000000-0005-0000-0000-000056000000}"/>
    <cellStyle name="Обычный_Перелiк(змiни)" xfId="1" xr:uid="{00000000-0005-0000-0000-000057000000}"/>
    <cellStyle name="Обычный_Перелiк(змiни) 2" xfId="3" xr:uid="{00000000-0005-0000-0000-000058000000}"/>
    <cellStyle name="Плохой 2" xfId="83" xr:uid="{00000000-0005-0000-0000-000059000000}"/>
    <cellStyle name="Пояснение 2" xfId="84" xr:uid="{00000000-0005-0000-0000-00005A000000}"/>
    <cellStyle name="Примечание 2" xfId="85" xr:uid="{00000000-0005-0000-0000-00005B000000}"/>
    <cellStyle name="Стиль 1" xfId="34" xr:uid="{00000000-0005-0000-0000-00005C000000}"/>
    <cellStyle name="Фінансовий 2" xfId="93"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showWhiteSpace="0" topLeftCell="A17" zoomScaleNormal="100" workbookViewId="0">
      <selection activeCell="G19" sqref="G19"/>
    </sheetView>
  </sheetViews>
  <sheetFormatPr defaultColWidth="9.33203125" defaultRowHeight="12.75" x14ac:dyDescent="0.2"/>
  <cols>
    <col min="1" max="1" width="12" style="13" customWidth="1"/>
    <col min="2" max="2" width="33.83203125" style="13" customWidth="1"/>
    <col min="3" max="3" width="36.5" style="13" customWidth="1"/>
    <col min="4" max="4" width="20.1640625" style="13" customWidth="1"/>
    <col min="5" max="5" width="12" style="13" customWidth="1"/>
    <col min="6" max="6" width="36.5" style="13" customWidth="1"/>
    <col min="7" max="7" width="36.83203125" style="13" customWidth="1"/>
    <col min="8" max="8" width="20" style="13" customWidth="1"/>
    <col min="9" max="9" width="24.5" style="13" customWidth="1"/>
    <col min="10" max="10" width="14" style="3" bestFit="1" customWidth="1"/>
    <col min="11" max="11" width="9.33203125" style="3"/>
    <col min="12" max="12" width="9.6640625" style="3" customWidth="1"/>
    <col min="13" max="16384" width="9.33203125" style="3"/>
  </cols>
  <sheetData>
    <row r="1" spans="1:15" s="1" customFormat="1" ht="19.5" customHeight="1" x14ac:dyDescent="0.25">
      <c r="A1" s="15"/>
      <c r="B1" s="15"/>
      <c r="C1" s="15"/>
      <c r="D1" s="15"/>
      <c r="E1" s="15"/>
      <c r="F1" s="15"/>
      <c r="G1" s="15"/>
      <c r="H1" s="16"/>
      <c r="I1" s="17" t="s">
        <v>13</v>
      </c>
    </row>
    <row r="2" spans="1:15" s="1" customFormat="1" ht="15" x14ac:dyDescent="0.25">
      <c r="A2" s="15"/>
      <c r="B2" s="15"/>
      <c r="C2" s="15"/>
      <c r="D2" s="15"/>
      <c r="E2" s="15"/>
      <c r="F2" s="15"/>
      <c r="G2" s="15"/>
      <c r="H2" s="16"/>
      <c r="I2" s="17" t="s">
        <v>20</v>
      </c>
    </row>
    <row r="3" spans="1:15" s="1" customFormat="1" ht="15" x14ac:dyDescent="0.25">
      <c r="A3" s="15"/>
      <c r="B3" s="15"/>
      <c r="C3" s="15"/>
      <c r="D3" s="64" t="s">
        <v>14</v>
      </c>
      <c r="E3" s="64"/>
      <c r="F3" s="15"/>
      <c r="G3" s="15"/>
      <c r="H3" s="17"/>
      <c r="I3" s="15"/>
    </row>
    <row r="4" spans="1:15" s="1" customFormat="1" ht="15" hidden="1" x14ac:dyDescent="0.25">
      <c r="A4" s="15"/>
      <c r="B4" s="15"/>
      <c r="C4" s="15"/>
      <c r="D4" s="15"/>
      <c r="E4" s="15"/>
      <c r="F4" s="15"/>
      <c r="G4" s="15"/>
      <c r="H4" s="17"/>
      <c r="I4" s="15"/>
    </row>
    <row r="5" spans="1:15" s="1" customFormat="1" ht="15" x14ac:dyDescent="0.25">
      <c r="A5" s="67" t="s">
        <v>15</v>
      </c>
      <c r="B5" s="67"/>
      <c r="C5" s="67"/>
      <c r="D5" s="67"/>
      <c r="E5" s="67"/>
      <c r="F5" s="67"/>
      <c r="G5" s="67"/>
      <c r="H5" s="67"/>
      <c r="I5" s="15"/>
    </row>
    <row r="6" spans="1:15" s="1" customFormat="1" ht="15" hidden="1" x14ac:dyDescent="0.25">
      <c r="A6" s="18"/>
      <c r="B6" s="18"/>
      <c r="C6" s="18"/>
      <c r="D6" s="18"/>
      <c r="E6" s="18"/>
      <c r="F6" s="18"/>
      <c r="G6" s="18"/>
      <c r="H6" s="18"/>
      <c r="I6" s="15"/>
    </row>
    <row r="7" spans="1:15" s="1" customFormat="1" ht="15" x14ac:dyDescent="0.25">
      <c r="A7" s="67" t="s">
        <v>36</v>
      </c>
      <c r="B7" s="67"/>
      <c r="C7" s="67"/>
      <c r="D7" s="67"/>
      <c r="E7" s="67"/>
      <c r="F7" s="67"/>
      <c r="G7" s="67"/>
      <c r="H7" s="67"/>
      <c r="I7" s="15"/>
    </row>
    <row r="8" spans="1:15" s="1" customFormat="1" ht="15" x14ac:dyDescent="0.25">
      <c r="A8" s="67" t="s">
        <v>35</v>
      </c>
      <c r="B8" s="67"/>
      <c r="C8" s="67"/>
      <c r="D8" s="67"/>
      <c r="E8" s="67"/>
      <c r="F8" s="67"/>
      <c r="G8" s="67"/>
      <c r="H8" s="67"/>
      <c r="I8" s="15"/>
    </row>
    <row r="9" spans="1:15" s="1" customFormat="1" ht="15" hidden="1" x14ac:dyDescent="0.25">
      <c r="A9" s="18"/>
      <c r="B9" s="18"/>
      <c r="C9" s="18"/>
      <c r="D9" s="18"/>
      <c r="E9" s="18"/>
      <c r="F9" s="18"/>
      <c r="G9" s="18"/>
      <c r="H9" s="18"/>
      <c r="I9" s="15"/>
    </row>
    <row r="10" spans="1:15" ht="18.75" hidden="1" customHeight="1" x14ac:dyDescent="0.25">
      <c r="A10" s="4"/>
      <c r="B10" s="4"/>
      <c r="C10" s="4"/>
      <c r="D10" s="4"/>
      <c r="E10" s="4">
        <f>SUM(E12)</f>
        <v>0</v>
      </c>
      <c r="F10" s="4"/>
      <c r="G10" s="4"/>
      <c r="H10" s="19" t="s">
        <v>0</v>
      </c>
      <c r="I10" s="4"/>
    </row>
    <row r="11" spans="1:15" ht="18.75" customHeight="1" x14ac:dyDescent="0.25">
      <c r="A11" s="4"/>
      <c r="B11" s="4" t="s">
        <v>1</v>
      </c>
      <c r="C11" s="4"/>
      <c r="D11" s="4"/>
      <c r="E11" s="4"/>
      <c r="F11" s="4"/>
      <c r="G11" s="4"/>
      <c r="H11" s="19"/>
      <c r="I11" s="4" t="s">
        <v>2</v>
      </c>
    </row>
    <row r="12" spans="1:15" ht="16.5" customHeight="1" x14ac:dyDescent="0.2">
      <c r="A12" s="68" t="s">
        <v>3</v>
      </c>
      <c r="B12" s="68"/>
      <c r="C12" s="68"/>
      <c r="D12" s="68"/>
      <c r="E12" s="69" t="s">
        <v>4</v>
      </c>
      <c r="F12" s="69"/>
      <c r="G12" s="69"/>
      <c r="H12" s="69"/>
      <c r="I12" s="65" t="s">
        <v>5</v>
      </c>
    </row>
    <row r="13" spans="1:15" ht="69.75" customHeight="1" x14ac:dyDescent="0.2">
      <c r="A13" s="28" t="s">
        <v>6</v>
      </c>
      <c r="B13" s="20" t="s">
        <v>7</v>
      </c>
      <c r="C13" s="66" t="s">
        <v>16</v>
      </c>
      <c r="D13" s="66" t="s">
        <v>8</v>
      </c>
      <c r="E13" s="28" t="s">
        <v>6</v>
      </c>
      <c r="F13" s="27" t="s">
        <v>7</v>
      </c>
      <c r="G13" s="66" t="s">
        <v>16</v>
      </c>
      <c r="H13" s="66" t="s">
        <v>8</v>
      </c>
      <c r="I13" s="65"/>
      <c r="K13" s="3" t="s">
        <v>9</v>
      </c>
      <c r="O13" s="5" t="s">
        <v>9</v>
      </c>
    </row>
    <row r="14" spans="1:15" ht="57" customHeight="1" x14ac:dyDescent="0.2">
      <c r="A14" s="27" t="s">
        <v>10</v>
      </c>
      <c r="B14" s="21" t="s">
        <v>11</v>
      </c>
      <c r="C14" s="66"/>
      <c r="D14" s="66"/>
      <c r="E14" s="27" t="s">
        <v>10</v>
      </c>
      <c r="F14" s="21" t="s">
        <v>11</v>
      </c>
      <c r="G14" s="66"/>
      <c r="H14" s="66"/>
      <c r="I14" s="65"/>
      <c r="J14" s="11"/>
      <c r="K14" s="6"/>
    </row>
    <row r="15" spans="1:15" s="10" customFormat="1" ht="48" customHeight="1" x14ac:dyDescent="0.2">
      <c r="A15" s="31" t="s">
        <v>17</v>
      </c>
      <c r="B15" s="21" t="s">
        <v>18</v>
      </c>
      <c r="C15" s="29"/>
      <c r="D15" s="22">
        <v>17548000</v>
      </c>
      <c r="E15" s="31" t="s">
        <v>17</v>
      </c>
      <c r="F15" s="21" t="s">
        <v>18</v>
      </c>
      <c r="G15" s="29"/>
      <c r="H15" s="22">
        <f>SUM(H16:H21)</f>
        <v>106797600</v>
      </c>
      <c r="I15" s="23">
        <f t="shared" ref="I15:I23" si="0">D15+H15</f>
        <v>124345600</v>
      </c>
      <c r="J15" s="11"/>
      <c r="K15" s="6"/>
    </row>
    <row r="16" spans="1:15" s="41" customFormat="1" ht="162.75" customHeight="1" x14ac:dyDescent="0.2">
      <c r="A16" s="45"/>
      <c r="B16" s="45"/>
      <c r="C16" s="45"/>
      <c r="D16" s="38"/>
      <c r="E16" s="45" t="s">
        <v>23</v>
      </c>
      <c r="F16" s="54" t="s">
        <v>24</v>
      </c>
      <c r="G16" s="54" t="s">
        <v>42</v>
      </c>
      <c r="H16" s="38">
        <v>2987100</v>
      </c>
      <c r="I16" s="23">
        <f t="shared" si="0"/>
        <v>2987100</v>
      </c>
      <c r="J16" s="43"/>
      <c r="K16" s="42"/>
    </row>
    <row r="17" spans="1:12" s="10" customFormat="1" ht="129" customHeight="1" x14ac:dyDescent="0.2">
      <c r="A17" s="45"/>
      <c r="B17" s="32"/>
      <c r="C17" s="35"/>
      <c r="D17" s="38"/>
      <c r="E17" s="45" t="s">
        <v>23</v>
      </c>
      <c r="F17" s="54" t="s">
        <v>24</v>
      </c>
      <c r="G17" s="54" t="s">
        <v>43</v>
      </c>
      <c r="H17" s="38">
        <v>4051400</v>
      </c>
      <c r="I17" s="23">
        <f>D17+H17</f>
        <v>4051400</v>
      </c>
      <c r="J17" s="11"/>
      <c r="K17" s="6"/>
    </row>
    <row r="18" spans="1:12" s="10" customFormat="1" ht="186.75" customHeight="1" x14ac:dyDescent="0.2">
      <c r="A18" s="45"/>
      <c r="B18" s="32"/>
      <c r="C18" s="37"/>
      <c r="D18" s="38"/>
      <c r="E18" s="45" t="s">
        <v>23</v>
      </c>
      <c r="F18" s="54" t="s">
        <v>24</v>
      </c>
      <c r="G18" s="54" t="s">
        <v>44</v>
      </c>
      <c r="H18" s="38">
        <v>49259100</v>
      </c>
      <c r="I18" s="23">
        <f t="shared" si="0"/>
        <v>49259100</v>
      </c>
      <c r="J18" s="11"/>
      <c r="K18" s="6"/>
    </row>
    <row r="19" spans="1:12" s="41" customFormat="1" ht="129.75" customHeight="1" x14ac:dyDescent="0.2">
      <c r="A19" s="45"/>
      <c r="B19" s="46"/>
      <c r="C19" s="37"/>
      <c r="D19" s="38"/>
      <c r="E19" s="45" t="s">
        <v>23</v>
      </c>
      <c r="F19" s="54" t="s">
        <v>24</v>
      </c>
      <c r="G19" s="54" t="s">
        <v>38</v>
      </c>
      <c r="H19" s="38">
        <v>20000000</v>
      </c>
      <c r="I19" s="23">
        <f t="shared" si="0"/>
        <v>20000000</v>
      </c>
      <c r="J19" s="43"/>
      <c r="K19" s="42"/>
    </row>
    <row r="20" spans="1:12" s="41" customFormat="1" ht="124.5" customHeight="1" x14ac:dyDescent="0.2">
      <c r="A20" s="45"/>
      <c r="B20" s="46"/>
      <c r="C20" s="37"/>
      <c r="D20" s="38"/>
      <c r="E20" s="45" t="s">
        <v>23</v>
      </c>
      <c r="F20" s="54" t="s">
        <v>24</v>
      </c>
      <c r="G20" s="54" t="s">
        <v>39</v>
      </c>
      <c r="H20" s="38">
        <v>16500000</v>
      </c>
      <c r="I20" s="23">
        <f t="shared" si="0"/>
        <v>16500000</v>
      </c>
      <c r="J20" s="43"/>
      <c r="K20" s="42"/>
    </row>
    <row r="21" spans="1:12" s="41" customFormat="1" ht="87" customHeight="1" x14ac:dyDescent="0.2">
      <c r="A21" s="45"/>
      <c r="B21" s="46"/>
      <c r="C21" s="37"/>
      <c r="D21" s="38"/>
      <c r="E21" s="45" t="s">
        <v>23</v>
      </c>
      <c r="F21" s="54" t="s">
        <v>24</v>
      </c>
      <c r="G21" s="54" t="s">
        <v>40</v>
      </c>
      <c r="H21" s="38">
        <v>14000000</v>
      </c>
      <c r="I21" s="23">
        <f t="shared" si="0"/>
        <v>14000000</v>
      </c>
      <c r="J21" s="43"/>
      <c r="K21" s="42"/>
    </row>
    <row r="22" spans="1:12" s="41" customFormat="1" ht="56.25" customHeight="1" x14ac:dyDescent="0.2">
      <c r="A22" s="56" t="s">
        <v>31</v>
      </c>
      <c r="B22" s="55" t="s">
        <v>30</v>
      </c>
      <c r="C22" s="37"/>
      <c r="D22" s="40">
        <v>689080112</v>
      </c>
      <c r="E22" s="56" t="s">
        <v>31</v>
      </c>
      <c r="F22" s="55" t="s">
        <v>30</v>
      </c>
      <c r="G22" s="37"/>
      <c r="H22" s="40">
        <f>H23</f>
        <v>16500000</v>
      </c>
      <c r="I22" s="23">
        <f t="shared" si="0"/>
        <v>705580112</v>
      </c>
      <c r="J22" s="43"/>
      <c r="K22" s="42"/>
    </row>
    <row r="23" spans="1:12" s="41" customFormat="1" ht="87.75" customHeight="1" x14ac:dyDescent="0.2">
      <c r="A23" s="45"/>
      <c r="B23" s="46"/>
      <c r="C23" s="37"/>
      <c r="D23" s="38"/>
      <c r="E23" s="45"/>
      <c r="F23" s="39" t="s">
        <v>19</v>
      </c>
      <c r="G23" s="61" t="s">
        <v>41</v>
      </c>
      <c r="H23" s="38">
        <v>16500000</v>
      </c>
      <c r="I23" s="23">
        <f t="shared" si="0"/>
        <v>16500000</v>
      </c>
      <c r="J23" s="43"/>
      <c r="K23" s="42"/>
    </row>
    <row r="24" spans="1:12" s="10" customFormat="1" ht="51" customHeight="1" x14ac:dyDescent="0.2">
      <c r="A24" s="30">
        <v>1910000</v>
      </c>
      <c r="B24" s="34" t="s">
        <v>21</v>
      </c>
      <c r="C24" s="33"/>
      <c r="D24" s="40">
        <v>87315000</v>
      </c>
      <c r="E24" s="30">
        <v>1910000</v>
      </c>
      <c r="F24" s="34" t="s">
        <v>21</v>
      </c>
      <c r="G24" s="33"/>
      <c r="H24" s="40">
        <f>H25+H26+H30+H27+H28+H29</f>
        <v>179409587</v>
      </c>
      <c r="I24" s="23">
        <f>D24+H24</f>
        <v>266724587</v>
      </c>
      <c r="J24" s="11"/>
      <c r="K24" s="6"/>
      <c r="L24" s="12"/>
    </row>
    <row r="25" spans="1:12" s="41" customFormat="1" ht="66.75" customHeight="1" x14ac:dyDescent="0.2">
      <c r="A25" s="39">
        <v>1917330</v>
      </c>
      <c r="B25" s="50" t="s">
        <v>24</v>
      </c>
      <c r="C25" s="51" t="s">
        <v>25</v>
      </c>
      <c r="D25" s="38">
        <v>36575000</v>
      </c>
      <c r="E25" s="39">
        <v>1917330</v>
      </c>
      <c r="F25" s="50" t="s">
        <v>24</v>
      </c>
      <c r="G25" s="51" t="s">
        <v>25</v>
      </c>
      <c r="H25" s="38">
        <v>-36575000</v>
      </c>
      <c r="I25" s="23">
        <f t="shared" ref="I25:I32" si="1">D25+H25</f>
        <v>0</v>
      </c>
      <c r="J25" s="43"/>
      <c r="K25" s="42"/>
      <c r="L25" s="44"/>
    </row>
    <row r="26" spans="1:12" s="41" customFormat="1" ht="66.75" customHeight="1" x14ac:dyDescent="0.2">
      <c r="A26" s="39">
        <v>1917330</v>
      </c>
      <c r="B26" s="62" t="s">
        <v>24</v>
      </c>
      <c r="C26" s="53" t="s">
        <v>26</v>
      </c>
      <c r="D26" s="38">
        <v>45140000</v>
      </c>
      <c r="E26" s="39">
        <v>1917330</v>
      </c>
      <c r="F26" s="50" t="s">
        <v>24</v>
      </c>
      <c r="G26" s="53" t="s">
        <v>26</v>
      </c>
      <c r="H26" s="38">
        <v>-45140000</v>
      </c>
      <c r="I26" s="23">
        <f t="shared" si="1"/>
        <v>0</v>
      </c>
      <c r="J26" s="43"/>
      <c r="K26" s="42"/>
      <c r="L26" s="44"/>
    </row>
    <row r="27" spans="1:12" s="41" customFormat="1" ht="66.75" customHeight="1" x14ac:dyDescent="0.2">
      <c r="A27" s="39"/>
      <c r="B27" s="50"/>
      <c r="C27" s="63"/>
      <c r="D27" s="52"/>
      <c r="E27" s="39">
        <v>1917427</v>
      </c>
      <c r="F27" s="50" t="s">
        <v>27</v>
      </c>
      <c r="G27" s="51" t="s">
        <v>25</v>
      </c>
      <c r="H27" s="38">
        <v>36575000</v>
      </c>
      <c r="I27" s="23">
        <f t="shared" si="1"/>
        <v>36575000</v>
      </c>
      <c r="J27" s="43"/>
      <c r="K27" s="42"/>
      <c r="L27" s="44"/>
    </row>
    <row r="28" spans="1:12" s="41" customFormat="1" ht="66.75" customHeight="1" x14ac:dyDescent="0.2">
      <c r="A28" s="39"/>
      <c r="B28" s="50"/>
      <c r="C28" s="63"/>
      <c r="D28" s="52"/>
      <c r="E28" s="39">
        <v>1917427</v>
      </c>
      <c r="F28" s="50" t="s">
        <v>27</v>
      </c>
      <c r="G28" s="53" t="s">
        <v>26</v>
      </c>
      <c r="H28" s="38">
        <v>45140000</v>
      </c>
      <c r="I28" s="23">
        <f t="shared" si="1"/>
        <v>45140000</v>
      </c>
      <c r="J28" s="43"/>
      <c r="K28" s="42"/>
      <c r="L28" s="44"/>
    </row>
    <row r="29" spans="1:12" s="41" customFormat="1" ht="66.75" customHeight="1" x14ac:dyDescent="0.2">
      <c r="A29" s="39"/>
      <c r="B29" s="50"/>
      <c r="C29" s="63"/>
      <c r="D29" s="52"/>
      <c r="E29" s="39">
        <v>1917427</v>
      </c>
      <c r="F29" s="50" t="s">
        <v>27</v>
      </c>
      <c r="G29" s="51" t="s">
        <v>28</v>
      </c>
      <c r="H29" s="38">
        <v>178909587</v>
      </c>
      <c r="I29" s="23">
        <f t="shared" si="1"/>
        <v>178909587</v>
      </c>
      <c r="J29" s="43"/>
      <c r="K29" s="42"/>
      <c r="L29" s="44"/>
    </row>
    <row r="30" spans="1:12" s="10" customFormat="1" ht="63" customHeight="1" x14ac:dyDescent="0.2">
      <c r="A30" s="24"/>
      <c r="B30" s="36"/>
      <c r="C30" s="45"/>
      <c r="D30" s="38"/>
      <c r="E30" s="24" t="s">
        <v>22</v>
      </c>
      <c r="F30" s="36" t="s">
        <v>19</v>
      </c>
      <c r="G30" s="45" t="s">
        <v>29</v>
      </c>
      <c r="H30" s="38">
        <v>500000</v>
      </c>
      <c r="I30" s="23">
        <f t="shared" si="1"/>
        <v>500000</v>
      </c>
      <c r="J30" s="11"/>
      <c r="K30" s="6"/>
      <c r="L30" s="12"/>
    </row>
    <row r="31" spans="1:12" s="41" customFormat="1" ht="63" customHeight="1" x14ac:dyDescent="0.2">
      <c r="A31" s="57" t="s">
        <v>33</v>
      </c>
      <c r="B31" s="55" t="s">
        <v>32</v>
      </c>
      <c r="C31" s="45"/>
      <c r="D31" s="40">
        <v>55404237</v>
      </c>
      <c r="E31" s="57" t="s">
        <v>33</v>
      </c>
      <c r="F31" s="55" t="s">
        <v>32</v>
      </c>
      <c r="G31" s="45"/>
      <c r="H31" s="40">
        <f>H32</f>
        <v>-16500000</v>
      </c>
      <c r="I31" s="23">
        <f t="shared" si="1"/>
        <v>38904237</v>
      </c>
      <c r="J31" s="43"/>
      <c r="K31" s="42"/>
      <c r="L31" s="44"/>
    </row>
    <row r="32" spans="1:12" s="41" customFormat="1" ht="63" customHeight="1" x14ac:dyDescent="0.2">
      <c r="A32" s="60">
        <v>3718881</v>
      </c>
      <c r="B32" s="58" t="s">
        <v>34</v>
      </c>
      <c r="C32" s="37" t="s">
        <v>37</v>
      </c>
      <c r="D32" s="59">
        <v>55404237</v>
      </c>
      <c r="E32" s="60">
        <v>3718881</v>
      </c>
      <c r="F32" s="58" t="s">
        <v>34</v>
      </c>
      <c r="G32" s="37" t="s">
        <v>37</v>
      </c>
      <c r="H32" s="38">
        <v>-16500000</v>
      </c>
      <c r="I32" s="23">
        <f t="shared" si="1"/>
        <v>38904237</v>
      </c>
      <c r="J32" s="43"/>
      <c r="K32" s="42"/>
      <c r="L32" s="44"/>
    </row>
    <row r="33" spans="1:10" ht="38.25" customHeight="1" x14ac:dyDescent="0.2">
      <c r="A33" s="26"/>
      <c r="B33" s="47" t="s">
        <v>12</v>
      </c>
      <c r="C33" s="48"/>
      <c r="D33" s="25">
        <v>882181719</v>
      </c>
      <c r="E33" s="39"/>
      <c r="F33" s="39"/>
      <c r="G33" s="48" t="s">
        <v>9</v>
      </c>
      <c r="H33" s="25">
        <f>H24+H15+H22+H31</f>
        <v>286207187</v>
      </c>
      <c r="I33" s="49">
        <f t="shared" ref="I33" si="2">D33+H33</f>
        <v>1168388906</v>
      </c>
    </row>
    <row r="34" spans="1:10" ht="92.25" customHeight="1" x14ac:dyDescent="0.25">
      <c r="A34" s="4"/>
      <c r="B34" s="4"/>
      <c r="C34" s="8"/>
      <c r="D34" s="4"/>
      <c r="E34" s="4"/>
      <c r="F34" s="7"/>
      <c r="G34" s="4"/>
      <c r="H34" s="4" t="s">
        <v>9</v>
      </c>
      <c r="I34" s="4"/>
    </row>
    <row r="35" spans="1:10" ht="71.25" customHeight="1" x14ac:dyDescent="0.25">
      <c r="C35" s="9"/>
      <c r="D35" s="7"/>
      <c r="E35" s="7"/>
      <c r="F35" s="4"/>
    </row>
    <row r="36" spans="1:10" ht="81.75" hidden="1" customHeight="1" x14ac:dyDescent="0.25">
      <c r="C36" s="9"/>
    </row>
    <row r="37" spans="1:10" ht="75.75" hidden="1" customHeight="1" x14ac:dyDescent="0.25">
      <c r="C37" s="9"/>
    </row>
    <row r="38" spans="1:10" ht="100.5" hidden="1" customHeight="1" x14ac:dyDescent="0.25">
      <c r="C38" s="9"/>
      <c r="D38" s="14"/>
    </row>
    <row r="39" spans="1:10" ht="48.75" hidden="1" customHeight="1" x14ac:dyDescent="0.25">
      <c r="C39" s="9"/>
    </row>
    <row r="40" spans="1:10" ht="48.75" hidden="1" customHeight="1" x14ac:dyDescent="0.2"/>
    <row r="41" spans="1:10" ht="48.75" hidden="1" customHeight="1" x14ac:dyDescent="0.2"/>
    <row r="42" spans="1:10" ht="48.75" hidden="1" customHeight="1" x14ac:dyDescent="0.2"/>
    <row r="43" spans="1:10" ht="48.75" hidden="1" customHeight="1" x14ac:dyDescent="0.2"/>
    <row r="44" spans="1:10" ht="48.75" hidden="1" customHeight="1" x14ac:dyDescent="0.2"/>
    <row r="45" spans="1:10" ht="120" customHeight="1" x14ac:dyDescent="0.2"/>
    <row r="46" spans="1:10" ht="82.5" customHeight="1" x14ac:dyDescent="0.2"/>
    <row r="47" spans="1:10" ht="57" customHeight="1" x14ac:dyDescent="0.2">
      <c r="J47" s="2"/>
    </row>
    <row r="48" spans="1:10" ht="112.5" customHeight="1" x14ac:dyDescent="0.2">
      <c r="J48" s="2"/>
    </row>
    <row r="49" spans="10:10" ht="165" customHeight="1" x14ac:dyDescent="0.2">
      <c r="J49" s="2"/>
    </row>
    <row r="50" spans="10:10" ht="95.25" customHeight="1" x14ac:dyDescent="0.2">
      <c r="J50" s="2"/>
    </row>
    <row r="51" spans="10:10" ht="38.25" customHeight="1" x14ac:dyDescent="0.2">
      <c r="J51" s="2"/>
    </row>
    <row r="52" spans="10:10" ht="14.25" x14ac:dyDescent="0.2">
      <c r="J52" s="2"/>
    </row>
    <row r="53" spans="10:10" ht="15.75" customHeight="1" x14ac:dyDescent="0.2">
      <c r="J53" s="2"/>
    </row>
    <row r="55" spans="10:10" ht="12.75" customHeight="1" x14ac:dyDescent="0.2"/>
    <row r="56" spans="10:10" ht="12.75" customHeight="1" x14ac:dyDescent="0.2"/>
    <row r="57" spans="10:10" ht="12.75" customHeight="1" x14ac:dyDescent="0.2"/>
    <row r="58" spans="10:10" ht="12.75" customHeight="1" x14ac:dyDescent="0.2"/>
  </sheetData>
  <mergeCells count="11">
    <mergeCell ref="D3:E3"/>
    <mergeCell ref="I12:I14"/>
    <mergeCell ref="C13:C14"/>
    <mergeCell ref="D13:D14"/>
    <mergeCell ref="G13:G14"/>
    <mergeCell ref="H13:H14"/>
    <mergeCell ref="A5:H5"/>
    <mergeCell ref="A7:H7"/>
    <mergeCell ref="A8:H8"/>
    <mergeCell ref="A12:D12"/>
    <mergeCell ref="E12:H12"/>
  </mergeCells>
  <printOptions horizontalCentered="1"/>
  <pageMargins left="0.19685039370078741" right="0.19685039370078741" top="0.59055118110236227" bottom="1.1811023622047245" header="0.31496062992125984" footer="0.31496062992125984"/>
  <pageSetup paperSize="9" scale="61" orientation="landscape"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дод-5</vt:lpstr>
      <vt:lpstr>'дод-5'!Область_друку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2026-02-06T08:44:20Z</cp:lastPrinted>
  <dcterms:created xsi:type="dcterms:W3CDTF">2021-02-12T11:43:33Z</dcterms:created>
  <dcterms:modified xsi:type="dcterms:W3CDTF">2026-02-11T06:45:35Z</dcterms:modified>
</cp:coreProperties>
</file>