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3\документи\Додатки виконком\Dod_3_15_do_zv\2025\РІК\"/>
    </mc:Choice>
  </mc:AlternateContent>
  <bookViews>
    <workbookView xWindow="0" yWindow="0" windowWidth="28800" windowHeight="10230"/>
  </bookViews>
  <sheets>
    <sheet name="d-4" sheetId="1" r:id="rId1"/>
  </sheets>
  <definedNames>
    <definedName name="Z_8D009444_944E_4AE6_B124_72B770E7B72F_.wvu.Rows" localSheetId="0" hidden="1">'d-4'!#REF!,'d-4'!#REF!</definedName>
    <definedName name="_xlnm.Print_Area" localSheetId="0">'d-4'!$A$1:$E$39</definedName>
  </definedNames>
  <calcPr calcId="162913"/>
</workbook>
</file>

<file path=xl/calcChain.xml><?xml version="1.0" encoding="utf-8"?>
<calcChain xmlns="http://schemas.openxmlformats.org/spreadsheetml/2006/main">
  <c r="D26" i="1" l="1"/>
  <c r="C28" i="1"/>
  <c r="B28" i="1"/>
  <c r="D34" i="1"/>
  <c r="D32" i="1"/>
  <c r="D31" i="1"/>
  <c r="D30" i="1"/>
  <c r="D27" i="1"/>
  <c r="D33" i="1"/>
  <c r="D35" i="1"/>
  <c r="D12" i="1"/>
  <c r="D25" i="1"/>
  <c r="C20" i="1"/>
  <c r="B20" i="1"/>
  <c r="B13" i="1" s="1"/>
  <c r="C13" i="1" l="1"/>
  <c r="C9" i="1" s="1"/>
  <c r="B9" i="1"/>
  <c r="D24" i="1"/>
  <c r="D23" i="1"/>
  <c r="D22" i="1"/>
  <c r="D18" i="1"/>
  <c r="D17" i="1"/>
  <c r="D16" i="1"/>
  <c r="D15" i="1"/>
  <c r="D11" i="1"/>
  <c r="E32" i="1" l="1"/>
  <c r="E30" i="1"/>
  <c r="E31" i="1"/>
  <c r="E27" i="1"/>
  <c r="E34" i="1"/>
  <c r="E28" i="1"/>
  <c r="E33" i="1"/>
  <c r="E35" i="1"/>
  <c r="D20" i="1"/>
  <c r="D13" i="1"/>
  <c r="E26" i="1" l="1"/>
  <c r="E25" i="1"/>
  <c r="E24" i="1"/>
  <c r="E23" i="1"/>
  <c r="E19" i="1"/>
  <c r="E18" i="1"/>
  <c r="E22" i="1"/>
  <c r="E17" i="1"/>
  <c r="E16" i="1"/>
  <c r="E15" i="1"/>
  <c r="E12" i="1"/>
  <c r="D9" i="1"/>
  <c r="E13" i="1"/>
  <c r="E11" i="1"/>
  <c r="E20" i="1"/>
</calcChain>
</file>

<file path=xl/sharedStrings.xml><?xml version="1.0" encoding="utf-8"?>
<sst xmlns="http://schemas.openxmlformats.org/spreadsheetml/2006/main" count="41" uniqueCount="37">
  <si>
    <t>Додаток  4</t>
  </si>
  <si>
    <t>ДАНІ</t>
  </si>
  <si>
    <t>тис. грн.</t>
  </si>
  <si>
    <t>Назва видатків</t>
  </si>
  <si>
    <t>% виконання</t>
  </si>
  <si>
    <t>Всього</t>
  </si>
  <si>
    <t>В тому числі:</t>
  </si>
  <si>
    <t>Оплата праці працівників бюджетних установ</t>
  </si>
  <si>
    <t>Нарахування на зарплату</t>
  </si>
  <si>
    <t>Придбання товарів та послуг – всього</t>
  </si>
  <si>
    <t>З них:</t>
  </si>
  <si>
    <t xml:space="preserve"> - предмети, матеріали, обладнання та інвентар, у тому числі м"який інвентар та обмундирування </t>
  </si>
  <si>
    <t xml:space="preserve"> - медикаменти та перев’язувальні матеріали</t>
  </si>
  <si>
    <t xml:space="preserve"> - продукти харчування</t>
  </si>
  <si>
    <t xml:space="preserve"> -оплата послуг</t>
  </si>
  <si>
    <t>Видатки на відрядження</t>
  </si>
  <si>
    <t>Оплата комунальних послуг та енергоносіїв – всього</t>
  </si>
  <si>
    <t xml:space="preserve"> - Оплата теплопостачання</t>
  </si>
  <si>
    <t xml:space="preserve"> - Оплата водопостачання</t>
  </si>
  <si>
    <t xml:space="preserve"> - Оплата електроенергії</t>
  </si>
  <si>
    <t>- Оплата природнього газу</t>
  </si>
  <si>
    <t xml:space="preserve"> - Оплата інших енергоносіїв та інших каомунальних послуг</t>
  </si>
  <si>
    <t>Окремі заходи по реалізації державних (регіональних) програм</t>
  </si>
  <si>
    <t xml:space="preserve">Субсидії і поточні трансфертні виплати </t>
  </si>
  <si>
    <t>Інші  поточні видатки</t>
  </si>
  <si>
    <t>Міський голова</t>
  </si>
  <si>
    <t>Сергій НАДАЛ</t>
  </si>
  <si>
    <t xml:space="preserve"> </t>
  </si>
  <si>
    <t>Відсотки                   до заг-х видатків на освіту</t>
  </si>
  <si>
    <t>Соціальне забезпечення</t>
  </si>
  <si>
    <t>Оплата праці</t>
  </si>
  <si>
    <t>3 них:</t>
  </si>
  <si>
    <t>Оплата комунальних послуг  та енергоносіїв</t>
  </si>
  <si>
    <t>в тому числі: "Галицький коледж"</t>
  </si>
  <si>
    <t>Уточнений план на 2025 р.</t>
  </si>
  <si>
    <t>про використання бюджетних коштів по установах освіти за 2025 рік  по загальному фонду</t>
  </si>
  <si>
    <t>Фактично використано        за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</si>
</sst>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 x14ac:knownFonts="1"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0" fillId="0" borderId="0" xfId="0" applyAlignme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4" xfId="0" applyNumberFormat="1" applyFont="1" applyBorder="1"/>
    <xf numFmtId="0" fontId="5" fillId="0" borderId="3" xfId="0" applyFont="1" applyBorder="1" applyAlignment="1">
      <alignment vertical="top" wrapText="1"/>
    </xf>
    <xf numFmtId="164" fontId="3" fillId="0" borderId="4" xfId="0" applyNumberFormat="1" applyFont="1" applyBorder="1" applyAlignment="1" applyProtection="1">
      <alignment vertical="top"/>
      <protection locked="0"/>
    </xf>
    <xf numFmtId="49" fontId="5" fillId="0" borderId="3" xfId="0" applyNumberFormat="1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165" fontId="3" fillId="0" borderId="0" xfId="0" applyNumberFormat="1" applyFont="1" applyBorder="1"/>
    <xf numFmtId="0" fontId="3" fillId="0" borderId="0" xfId="0" applyFont="1" applyAlignment="1">
      <alignment horizontal="left"/>
    </xf>
    <xf numFmtId="164" fontId="4" fillId="2" borderId="4" xfId="0" applyNumberFormat="1" applyFont="1" applyFill="1" applyBorder="1"/>
    <xf numFmtId="164" fontId="4" fillId="2" borderId="4" xfId="0" applyNumberFormat="1" applyFont="1" applyFill="1" applyBorder="1" applyProtection="1">
      <protection locked="0"/>
    </xf>
    <xf numFmtId="0" fontId="4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/>
    <xf numFmtId="0" fontId="3" fillId="2" borderId="3" xfId="0" applyFont="1" applyFill="1" applyBorder="1" applyAlignment="1">
      <alignment vertical="top" wrapText="1"/>
    </xf>
    <xf numFmtId="164" fontId="3" fillId="2" borderId="0" xfId="0" applyNumberFormat="1" applyFont="1" applyFill="1" applyBorder="1" applyProtection="1"/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wrapText="1"/>
    </xf>
    <xf numFmtId="0" fontId="5" fillId="0" borderId="1" xfId="0" applyFont="1" applyBorder="1" applyAlignment="1">
      <alignment vertical="top" wrapText="1"/>
    </xf>
    <xf numFmtId="164" fontId="3" fillId="0" borderId="10" xfId="0" applyNumberFormat="1" applyFont="1" applyBorder="1"/>
    <xf numFmtId="164" fontId="3" fillId="0" borderId="13" xfId="0" applyNumberFormat="1" applyFont="1" applyBorder="1"/>
    <xf numFmtId="0" fontId="5" fillId="0" borderId="5" xfId="0" applyFont="1" applyBorder="1" applyAlignment="1">
      <alignment vertical="top" wrapText="1"/>
    </xf>
    <xf numFmtId="164" fontId="3" fillId="0" borderId="6" xfId="0" applyNumberFormat="1" applyFont="1" applyBorder="1" applyAlignment="1" applyProtection="1">
      <alignment vertical="top"/>
      <protection locked="0"/>
    </xf>
    <xf numFmtId="164" fontId="3" fillId="0" borderId="6" xfId="0" applyNumberFormat="1" applyFont="1" applyBorder="1" applyAlignment="1">
      <alignment horizontal="right" vertical="top"/>
    </xf>
    <xf numFmtId="0" fontId="4" fillId="2" borderId="14" xfId="0" applyFont="1" applyFill="1" applyBorder="1" applyAlignment="1">
      <alignment vertical="top" wrapText="1"/>
    </xf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0" fontId="3" fillId="2" borderId="5" xfId="0" applyFont="1" applyFill="1" applyBorder="1" applyAlignment="1">
      <alignment wrapText="1"/>
    </xf>
    <xf numFmtId="164" fontId="3" fillId="2" borderId="6" xfId="0" applyNumberFormat="1" applyFont="1" applyFill="1" applyBorder="1" applyProtection="1">
      <protection locked="0"/>
    </xf>
    <xf numFmtId="164" fontId="3" fillId="2" borderId="6" xfId="0" applyNumberFormat="1" applyFont="1" applyFill="1" applyBorder="1"/>
    <xf numFmtId="0" fontId="5" fillId="0" borderId="7" xfId="0" applyFont="1" applyBorder="1" applyAlignment="1">
      <alignment wrapText="1"/>
    </xf>
    <xf numFmtId="164" fontId="3" fillId="0" borderId="8" xfId="0" applyNumberFormat="1" applyFont="1" applyBorder="1" applyProtection="1">
      <protection locked="0"/>
    </xf>
    <xf numFmtId="164" fontId="3" fillId="0" borderId="8" xfId="0" applyNumberFormat="1" applyFont="1" applyBorder="1"/>
    <xf numFmtId="164" fontId="4" fillId="2" borderId="15" xfId="0" applyNumberFormat="1" applyFont="1" applyFill="1" applyBorder="1" applyProtection="1">
      <protection locked="0"/>
    </xf>
    <xf numFmtId="0" fontId="3" fillId="2" borderId="7" xfId="0" applyFont="1" applyFill="1" applyBorder="1" applyAlignment="1">
      <alignment wrapText="1"/>
    </xf>
    <xf numFmtId="164" fontId="3" fillId="2" borderId="8" xfId="0" applyNumberFormat="1" applyFont="1" applyFill="1" applyBorder="1" applyProtection="1">
      <protection locked="0"/>
    </xf>
    <xf numFmtId="164" fontId="3" fillId="2" borderId="8" xfId="0" applyNumberFormat="1" applyFont="1" applyFill="1" applyBorder="1"/>
    <xf numFmtId="0" fontId="4" fillId="0" borderId="9" xfId="0" applyFont="1" applyBorder="1" applyAlignment="1">
      <alignment horizontal="center" vertical="center" wrapText="1"/>
    </xf>
    <xf numFmtId="164" fontId="4" fillId="2" borderId="10" xfId="0" applyNumberFormat="1" applyFont="1" applyFill="1" applyBorder="1" applyProtection="1">
      <protection locked="0"/>
    </xf>
    <xf numFmtId="164" fontId="3" fillId="2" borderId="10" xfId="0" applyNumberFormat="1" applyFont="1" applyFill="1" applyBorder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0" borderId="19" xfId="0" applyNumberFormat="1" applyFont="1" applyBorder="1"/>
    <xf numFmtId="164" fontId="3" fillId="0" borderId="18" xfId="0" applyNumberFormat="1" applyFont="1" applyBorder="1" applyAlignment="1">
      <alignment vertical="top"/>
    </xf>
    <xf numFmtId="164" fontId="4" fillId="2" borderId="12" xfId="0" applyNumberFormat="1" applyFont="1" applyFill="1" applyBorder="1"/>
    <xf numFmtId="0" fontId="6" fillId="2" borderId="20" xfId="0" applyFont="1" applyFill="1" applyBorder="1" applyAlignment="1">
      <alignment wrapText="1"/>
    </xf>
    <xf numFmtId="164" fontId="4" fillId="2" borderId="21" xfId="0" applyNumberFormat="1" applyFont="1" applyFill="1" applyBorder="1"/>
    <xf numFmtId="0" fontId="4" fillId="2" borderId="1" xfId="0" applyFont="1" applyFill="1" applyBorder="1" applyAlignment="1">
      <alignment vertical="top" wrapText="1"/>
    </xf>
    <xf numFmtId="164" fontId="4" fillId="2" borderId="2" xfId="0" applyNumberFormat="1" applyFont="1" applyFill="1" applyBorder="1"/>
    <xf numFmtId="164" fontId="4" fillId="2" borderId="2" xfId="0" applyNumberFormat="1" applyFont="1" applyFill="1" applyBorder="1" applyProtection="1">
      <protection locked="0"/>
    </xf>
    <xf numFmtId="164" fontId="4" fillId="2" borderId="9" xfId="0" applyNumberFormat="1" applyFont="1" applyFill="1" applyBorder="1"/>
    <xf numFmtId="0" fontId="4" fillId="2" borderId="11" xfId="0" applyFont="1" applyFill="1" applyBorder="1" applyAlignment="1">
      <alignment vertical="top" wrapText="1"/>
    </xf>
    <xf numFmtId="164" fontId="4" fillId="2" borderId="12" xfId="0" applyNumberFormat="1" applyFont="1" applyFill="1" applyBorder="1" applyProtection="1">
      <protection locked="0"/>
    </xf>
    <xf numFmtId="164" fontId="4" fillId="2" borderId="22" xfId="0" applyNumberFormat="1" applyFont="1" applyFill="1" applyBorder="1"/>
    <xf numFmtId="164" fontId="5" fillId="0" borderId="2" xfId="0" applyNumberFormat="1" applyFont="1" applyBorder="1" applyAlignment="1" applyProtection="1">
      <alignment vertical="top"/>
      <protection locked="0"/>
    </xf>
    <xf numFmtId="164" fontId="5" fillId="0" borderId="2" xfId="0" applyNumberFormat="1" applyFont="1" applyBorder="1" applyAlignment="1">
      <alignment vertical="center"/>
    </xf>
    <xf numFmtId="164" fontId="5" fillId="0" borderId="10" xfId="0" applyNumberFormat="1" applyFont="1" applyBorder="1"/>
    <xf numFmtId="164" fontId="5" fillId="0" borderId="4" xfId="0" applyNumberFormat="1" applyFont="1" applyBorder="1" applyAlignment="1" applyProtection="1">
      <alignment vertical="top"/>
      <protection locked="0"/>
    </xf>
    <xf numFmtId="164" fontId="5" fillId="0" borderId="6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6" xfId="0" applyNumberFormat="1" applyFont="1" applyBorder="1" applyAlignment="1" applyProtection="1">
      <alignment vertical="center"/>
      <protection locked="0"/>
    </xf>
    <xf numFmtId="164" fontId="5" fillId="0" borderId="18" xfId="0" applyNumberFormat="1" applyFont="1" applyBorder="1"/>
    <xf numFmtId="0" fontId="4" fillId="2" borderId="23" xfId="0" applyFont="1" applyFill="1" applyBorder="1" applyAlignment="1">
      <alignment vertical="top" wrapText="1"/>
    </xf>
    <xf numFmtId="164" fontId="4" fillId="2" borderId="24" xfId="0" applyNumberFormat="1" applyFont="1" applyFill="1" applyBorder="1" applyAlignment="1" applyProtection="1">
      <protection locked="0"/>
    </xf>
    <xf numFmtId="164" fontId="4" fillId="2" borderId="24" xfId="0" applyNumberFormat="1" applyFont="1" applyFill="1" applyBorder="1"/>
    <xf numFmtId="164" fontId="4" fillId="2" borderId="25" xfId="0" applyNumberFormat="1" applyFont="1" applyFill="1" applyBorder="1"/>
    <xf numFmtId="164" fontId="5" fillId="0" borderId="9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Zeros="0" tabSelected="1" showRuler="0" view="pageBreakPreview" zoomScale="75" zoomScaleNormal="75" zoomScaleSheetLayoutView="75" workbookViewId="0">
      <selection activeCell="Q11" sqref="Q11"/>
    </sheetView>
  </sheetViews>
  <sheetFormatPr defaultRowHeight="15.75" x14ac:dyDescent="0.25"/>
  <cols>
    <col min="1" max="1" width="37.5" style="2" customWidth="1"/>
    <col min="2" max="3" width="17.125" style="3" customWidth="1"/>
    <col min="4" max="4" width="14.125" style="3" customWidth="1"/>
    <col min="5" max="5" width="17.875" style="3" customWidth="1"/>
  </cols>
  <sheetData>
    <row r="1" spans="1:5" x14ac:dyDescent="0.25">
      <c r="E1" s="4" t="s">
        <v>0</v>
      </c>
    </row>
    <row r="2" spans="1:5" x14ac:dyDescent="0.25">
      <c r="E2" s="4"/>
    </row>
    <row r="3" spans="1:5" x14ac:dyDescent="0.25">
      <c r="B3" s="5"/>
      <c r="C3" s="5"/>
      <c r="D3" s="5"/>
      <c r="E3" s="4"/>
    </row>
    <row r="4" spans="1:5" x14ac:dyDescent="0.25">
      <c r="B4" s="75"/>
      <c r="C4" s="75"/>
      <c r="D4" s="75"/>
      <c r="E4" s="75"/>
    </row>
    <row r="5" spans="1:5" x14ac:dyDescent="0.25">
      <c r="A5" s="76" t="s">
        <v>1</v>
      </c>
      <c r="B5" s="76"/>
      <c r="C5" s="76"/>
      <c r="D5" s="76"/>
      <c r="E5" s="76"/>
    </row>
    <row r="6" spans="1:5" ht="41.25" customHeight="1" x14ac:dyDescent="0.25">
      <c r="A6" s="77" t="s">
        <v>35</v>
      </c>
      <c r="B6" s="77"/>
      <c r="C6" s="77"/>
      <c r="D6" s="77"/>
      <c r="E6" s="77"/>
    </row>
    <row r="7" spans="1:5" ht="16.5" thickBot="1" x14ac:dyDescent="0.3">
      <c r="E7" s="3" t="s">
        <v>2</v>
      </c>
    </row>
    <row r="8" spans="1:5" ht="96" customHeight="1" x14ac:dyDescent="0.25">
      <c r="A8" s="6" t="s">
        <v>3</v>
      </c>
      <c r="B8" s="7" t="s">
        <v>34</v>
      </c>
      <c r="C8" s="7" t="s">
        <v>36</v>
      </c>
      <c r="D8" s="7" t="s">
        <v>4</v>
      </c>
      <c r="E8" s="44" t="s">
        <v>28</v>
      </c>
    </row>
    <row r="9" spans="1:5" x14ac:dyDescent="0.25">
      <c r="A9" s="17" t="s">
        <v>5</v>
      </c>
      <c r="B9" s="16">
        <f>B11+B12+B13+B33+B34+B35</f>
        <v>1890842.4000000001</v>
      </c>
      <c r="C9" s="16">
        <f>C11+C12+C13+C33+C34+C35</f>
        <v>1854900.6000000003</v>
      </c>
      <c r="D9" s="15">
        <f>C9/B9*100</f>
        <v>98.099164689770035</v>
      </c>
      <c r="E9" s="45">
        <v>100</v>
      </c>
    </row>
    <row r="10" spans="1:5" ht="21" customHeight="1" x14ac:dyDescent="0.25">
      <c r="A10" s="18" t="s">
        <v>6</v>
      </c>
      <c r="B10" s="19"/>
      <c r="C10" s="19"/>
      <c r="D10" s="20"/>
      <c r="E10" s="46"/>
    </row>
    <row r="11" spans="1:5" ht="31.5" x14ac:dyDescent="0.25">
      <c r="A11" s="21" t="s">
        <v>7</v>
      </c>
      <c r="B11" s="22">
        <v>1183101.8999999999</v>
      </c>
      <c r="C11" s="19">
        <v>1178116.1000000001</v>
      </c>
      <c r="D11" s="20">
        <f>C11/B11*100</f>
        <v>99.578582368940502</v>
      </c>
      <c r="E11" s="46">
        <f>C11/C9*100</f>
        <v>63.513705262697087</v>
      </c>
    </row>
    <row r="12" spans="1:5" ht="16.5" thickBot="1" x14ac:dyDescent="0.3">
      <c r="A12" s="34" t="s">
        <v>8</v>
      </c>
      <c r="B12" s="35">
        <v>256258.8</v>
      </c>
      <c r="C12" s="35">
        <v>252727.6</v>
      </c>
      <c r="D12" s="36">
        <f>C12/B12*100</f>
        <v>98.622018053623918</v>
      </c>
      <c r="E12" s="47">
        <f>C12/C9*100</f>
        <v>13.624859466863073</v>
      </c>
    </row>
    <row r="13" spans="1:5" ht="16.5" thickBot="1" x14ac:dyDescent="0.3">
      <c r="A13" s="31" t="s">
        <v>9</v>
      </c>
      <c r="B13" s="40">
        <f>B15+B16+B17+B18+B19+B20+B27</f>
        <v>412965.29999999993</v>
      </c>
      <c r="C13" s="40">
        <f>C15+C16+C17+C18+C19+C20+C27</f>
        <v>386030.80000000005</v>
      </c>
      <c r="D13" s="32">
        <f t="shared" ref="D13:D35" si="0">C13/B13*100</f>
        <v>93.477781305112103</v>
      </c>
      <c r="E13" s="33">
        <f>C13/C9*100</f>
        <v>20.811400891239131</v>
      </c>
    </row>
    <row r="14" spans="1:5" x14ac:dyDescent="0.25">
      <c r="A14" s="41" t="s">
        <v>10</v>
      </c>
      <c r="B14" s="42"/>
      <c r="C14" s="42"/>
      <c r="D14" s="43"/>
      <c r="E14" s="48"/>
    </row>
    <row r="15" spans="1:5" ht="50.25" customHeight="1" x14ac:dyDescent="0.25">
      <c r="A15" s="23" t="s">
        <v>11</v>
      </c>
      <c r="B15" s="19">
        <v>28081.599999999999</v>
      </c>
      <c r="C15" s="19">
        <v>27653.7</v>
      </c>
      <c r="D15" s="20">
        <f>C15/B15*100</f>
        <v>98.476226425844686</v>
      </c>
      <c r="E15" s="46">
        <f>C15/C9*100</f>
        <v>1.490845385461625</v>
      </c>
    </row>
    <row r="16" spans="1:5" ht="31.5" x14ac:dyDescent="0.25">
      <c r="A16" s="24" t="s">
        <v>12</v>
      </c>
      <c r="B16" s="19">
        <v>682.1</v>
      </c>
      <c r="C16" s="19">
        <v>656.1</v>
      </c>
      <c r="D16" s="20">
        <f t="shared" si="0"/>
        <v>96.188242193226799</v>
      </c>
      <c r="E16" s="46">
        <f>C16/C9*100</f>
        <v>3.5371167597875591E-2</v>
      </c>
    </row>
    <row r="17" spans="1:9" x14ac:dyDescent="0.25">
      <c r="A17" s="24" t="s">
        <v>13</v>
      </c>
      <c r="B17" s="19">
        <v>103712.6</v>
      </c>
      <c r="C17" s="19">
        <v>86673.1</v>
      </c>
      <c r="D17" s="20">
        <f t="shared" si="0"/>
        <v>83.570462990996276</v>
      </c>
      <c r="E17" s="46">
        <f>C17/C9*100</f>
        <v>4.6726546964295546</v>
      </c>
    </row>
    <row r="18" spans="1:9" x14ac:dyDescent="0.25">
      <c r="A18" s="24" t="s">
        <v>14</v>
      </c>
      <c r="B18" s="19">
        <v>30460.1</v>
      </c>
      <c r="C18" s="19">
        <v>29418.6</v>
      </c>
      <c r="D18" s="20">
        <f t="shared" si="0"/>
        <v>96.580772879931459</v>
      </c>
      <c r="E18" s="46">
        <f>C18/C9*100</f>
        <v>1.5859933410987088</v>
      </c>
      <c r="I18" t="s">
        <v>27</v>
      </c>
    </row>
    <row r="19" spans="1:9" ht="16.5" thickBot="1" x14ac:dyDescent="0.3">
      <c r="A19" s="34" t="s">
        <v>15</v>
      </c>
      <c r="B19" s="35">
        <v>89.9</v>
      </c>
      <c r="C19" s="35">
        <v>68.099999999999994</v>
      </c>
      <c r="D19" s="36">
        <v>68.099999999999994</v>
      </c>
      <c r="E19" s="47">
        <f>C19/C9*100</f>
        <v>3.6713557589015812E-3</v>
      </c>
    </row>
    <row r="20" spans="1:9" ht="32.25" thickBot="1" x14ac:dyDescent="0.3">
      <c r="A20" s="31" t="s">
        <v>16</v>
      </c>
      <c r="B20" s="40">
        <f>B22+B23+B24+B25+B26</f>
        <v>193409.9</v>
      </c>
      <c r="C20" s="40">
        <f>C22+C23+C24+C25+C26</f>
        <v>185080.3</v>
      </c>
      <c r="D20" s="32">
        <f t="shared" si="0"/>
        <v>95.693291811846237</v>
      </c>
      <c r="E20" s="33">
        <f>C20/C9*100</f>
        <v>9.9779093284028253</v>
      </c>
    </row>
    <row r="21" spans="1:9" x14ac:dyDescent="0.25">
      <c r="A21" s="37" t="s">
        <v>10</v>
      </c>
      <c r="B21" s="38"/>
      <c r="C21" s="38"/>
      <c r="D21" s="39"/>
      <c r="E21" s="49"/>
    </row>
    <row r="22" spans="1:9" x14ac:dyDescent="0.25">
      <c r="A22" s="9" t="s">
        <v>17</v>
      </c>
      <c r="B22" s="10">
        <v>117074.2</v>
      </c>
      <c r="C22" s="10">
        <v>114703</v>
      </c>
      <c r="D22" s="8">
        <f t="shared" si="0"/>
        <v>97.974617806485114</v>
      </c>
      <c r="E22" s="26">
        <f>C22/C9*100</f>
        <v>6.1837814921187677</v>
      </c>
    </row>
    <row r="23" spans="1:9" x14ac:dyDescent="0.25">
      <c r="A23" s="9" t="s">
        <v>18</v>
      </c>
      <c r="B23" s="10">
        <v>13480.3</v>
      </c>
      <c r="C23" s="10">
        <v>12597.7</v>
      </c>
      <c r="D23" s="8">
        <f t="shared" si="0"/>
        <v>93.452667967330115</v>
      </c>
      <c r="E23" s="26">
        <f>C23/C9*100</f>
        <v>0.67915768640109342</v>
      </c>
    </row>
    <row r="24" spans="1:9" x14ac:dyDescent="0.25">
      <c r="A24" s="9" t="s">
        <v>19</v>
      </c>
      <c r="B24" s="10">
        <v>47831.8</v>
      </c>
      <c r="C24" s="10">
        <v>44007.6</v>
      </c>
      <c r="D24" s="8">
        <f t="shared" si="0"/>
        <v>92.00490050552142</v>
      </c>
      <c r="E24" s="26">
        <f>C24/C9*100</f>
        <v>2.372504488919783</v>
      </c>
    </row>
    <row r="25" spans="1:9" x14ac:dyDescent="0.25">
      <c r="A25" s="11" t="s">
        <v>20</v>
      </c>
      <c r="B25" s="10">
        <v>12671.4</v>
      </c>
      <c r="C25" s="10">
        <v>11475.1</v>
      </c>
      <c r="D25" s="8">
        <f t="shared" si="0"/>
        <v>90.55905424814938</v>
      </c>
      <c r="E25" s="26">
        <f>C25/C9*100</f>
        <v>0.61863692318607255</v>
      </c>
    </row>
    <row r="26" spans="1:9" ht="32.25" thickBot="1" x14ac:dyDescent="0.3">
      <c r="A26" s="28" t="s">
        <v>21</v>
      </c>
      <c r="B26" s="29">
        <v>2352.1999999999998</v>
      </c>
      <c r="C26" s="29">
        <v>2296.9</v>
      </c>
      <c r="D26" s="30">
        <f t="shared" si="0"/>
        <v>97.649009437972978</v>
      </c>
      <c r="E26" s="50">
        <f>C26/C9*100</f>
        <v>0.12382873777710783</v>
      </c>
    </row>
    <row r="27" spans="1:9" ht="34.5" customHeight="1" thickBot="1" x14ac:dyDescent="0.3">
      <c r="A27" s="70" t="s">
        <v>22</v>
      </c>
      <c r="B27" s="71">
        <v>56529.1</v>
      </c>
      <c r="C27" s="71">
        <v>56480.9</v>
      </c>
      <c r="D27" s="72">
        <f t="shared" ref="D27:D32" si="1">C27/B27*100</f>
        <v>99.914734181156263</v>
      </c>
      <c r="E27" s="73">
        <f>C27/C9*100</f>
        <v>3.0449556164896379</v>
      </c>
    </row>
    <row r="28" spans="1:9" ht="18.75" customHeight="1" x14ac:dyDescent="0.25">
      <c r="A28" s="25" t="s">
        <v>33</v>
      </c>
      <c r="B28" s="61">
        <f>B30+B31+B32</f>
        <v>43975.9</v>
      </c>
      <c r="C28" s="61">
        <f>C30+C31+C32</f>
        <v>43975.9</v>
      </c>
      <c r="D28" s="62"/>
      <c r="E28" s="74">
        <f>C28/C9*100</f>
        <v>2.370795502465199</v>
      </c>
      <c r="H28" t="s">
        <v>27</v>
      </c>
    </row>
    <row r="29" spans="1:9" ht="13.5" customHeight="1" x14ac:dyDescent="0.25">
      <c r="A29" s="9" t="s">
        <v>31</v>
      </c>
      <c r="B29" s="64"/>
      <c r="C29" s="64"/>
      <c r="D29" s="65"/>
      <c r="E29" s="63"/>
    </row>
    <row r="30" spans="1:9" ht="16.5" customHeight="1" x14ac:dyDescent="0.25">
      <c r="A30" s="9" t="s">
        <v>30</v>
      </c>
      <c r="B30" s="64">
        <v>32981.199999999997</v>
      </c>
      <c r="C30" s="64">
        <v>32981.199999999997</v>
      </c>
      <c r="D30" s="66">
        <f t="shared" si="1"/>
        <v>100</v>
      </c>
      <c r="E30" s="63">
        <f>C30/C9*100</f>
        <v>1.7780575411965465</v>
      </c>
    </row>
    <row r="31" spans="1:9" ht="15.75" customHeight="1" x14ac:dyDescent="0.25">
      <c r="A31" s="9" t="s">
        <v>8</v>
      </c>
      <c r="B31" s="64">
        <v>6976.8</v>
      </c>
      <c r="C31" s="64">
        <v>6976.8</v>
      </c>
      <c r="D31" s="67">
        <f t="shared" si="1"/>
        <v>100</v>
      </c>
      <c r="E31" s="63">
        <f>C31/C9*100</f>
        <v>0.37612797149345895</v>
      </c>
    </row>
    <row r="32" spans="1:9" ht="34.5" customHeight="1" thickBot="1" x14ac:dyDescent="0.3">
      <c r="A32" s="28" t="s">
        <v>32</v>
      </c>
      <c r="B32" s="68">
        <v>4017.9</v>
      </c>
      <c r="C32" s="68">
        <v>4017.9</v>
      </c>
      <c r="D32" s="65">
        <f t="shared" si="1"/>
        <v>100</v>
      </c>
      <c r="E32" s="69">
        <f>C32/C9*100</f>
        <v>0.2166099897751933</v>
      </c>
    </row>
    <row r="33" spans="1:8" ht="32.25" customHeight="1" x14ac:dyDescent="0.25">
      <c r="A33" s="54" t="s">
        <v>23</v>
      </c>
      <c r="B33" s="55">
        <v>1913.8</v>
      </c>
      <c r="C33" s="56">
        <v>1913.8</v>
      </c>
      <c r="D33" s="55">
        <f t="shared" si="0"/>
        <v>100</v>
      </c>
      <c r="E33" s="57">
        <f>C33/C9*100</f>
        <v>0.10317533996161302</v>
      </c>
    </row>
    <row r="34" spans="1:8" ht="32.25" customHeight="1" thickBot="1" x14ac:dyDescent="0.3">
      <c r="A34" s="58" t="s">
        <v>29</v>
      </c>
      <c r="B34" s="51">
        <v>36534.5</v>
      </c>
      <c r="C34" s="59">
        <v>36065.699999999997</v>
      </c>
      <c r="D34" s="51">
        <f>C34/B34*100</f>
        <v>98.716829298334446</v>
      </c>
      <c r="E34" s="27">
        <f>C34/C9*100</f>
        <v>1.9443467752396</v>
      </c>
    </row>
    <row r="35" spans="1:8" ht="14.25" customHeight="1" thickBot="1" x14ac:dyDescent="0.3">
      <c r="A35" s="52" t="s">
        <v>24</v>
      </c>
      <c r="B35" s="53">
        <v>68.099999999999994</v>
      </c>
      <c r="C35" s="53">
        <v>46.6</v>
      </c>
      <c r="D35" s="53">
        <f t="shared" si="0"/>
        <v>68.428781204111615</v>
      </c>
      <c r="E35" s="60">
        <f>C35/C9*100</f>
        <v>2.5122639994833141E-3</v>
      </c>
    </row>
    <row r="36" spans="1:8" ht="14.25" customHeight="1" x14ac:dyDescent="0.25">
      <c r="A36" s="12"/>
      <c r="B36" s="13"/>
      <c r="C36" s="13"/>
      <c r="D36" s="13"/>
      <c r="E36" s="13"/>
    </row>
    <row r="37" spans="1:8" ht="14.25" customHeight="1" x14ac:dyDescent="0.25">
      <c r="A37" s="12"/>
      <c r="B37" s="13"/>
      <c r="C37" s="13"/>
      <c r="D37" s="13"/>
      <c r="E37" s="13"/>
      <c r="H37" t="s">
        <v>27</v>
      </c>
    </row>
    <row r="38" spans="1:8" ht="12" customHeight="1" x14ac:dyDescent="0.25"/>
    <row r="39" spans="1:8" x14ac:dyDescent="0.25">
      <c r="A39" s="14" t="s">
        <v>25</v>
      </c>
      <c r="B39" s="14"/>
      <c r="C39" s="14"/>
      <c r="D39" s="3" t="s">
        <v>26</v>
      </c>
      <c r="F39" s="1"/>
    </row>
    <row r="40" spans="1:8" x14ac:dyDescent="0.25">
      <c r="A40" s="14"/>
      <c r="B40" s="14"/>
      <c r="D40" s="5"/>
    </row>
  </sheetData>
  <mergeCells count="3">
    <mergeCell ref="B4:E4"/>
    <mergeCell ref="A5:E5"/>
    <mergeCell ref="A6:E6"/>
  </mergeCells>
  <printOptions horizontalCentered="1"/>
  <pageMargins left="0.15748031496062992" right="0.15748031496062992" top="0.59055118110236227" bottom="0.59055118110236227" header="0.51181102362204722" footer="0.51181102362204722"/>
  <pageSetup paperSize="9" scale="70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d-4</vt:lpstr>
      <vt:lpstr>'d-4'!Область_печати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2026-01-27T10:44:12Z</cp:lastPrinted>
  <dcterms:created xsi:type="dcterms:W3CDTF">2021-02-10T13:53:56Z</dcterms:created>
  <dcterms:modified xsi:type="dcterms:W3CDTF">2026-01-27T10:44:16Z</dcterms:modified>
</cp:coreProperties>
</file>