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ообіг\2025\13.06.2025\"/>
    </mc:Choice>
  </mc:AlternateContent>
  <bookViews>
    <workbookView xWindow="0" yWindow="0" windowWidth="28800" windowHeight="11688"/>
  </bookViews>
  <sheets>
    <sheet name="дод-5" sheetId="1" r:id="rId1"/>
  </sheets>
  <definedNames>
    <definedName name="_xlnm.Print_Area" localSheetId="0">'дод-5'!$A$1:$I$38</definedName>
  </definedNames>
  <calcPr calcId="162913" refMode="R1C1"/>
</workbook>
</file>

<file path=xl/calcChain.xml><?xml version="1.0" encoding="utf-8"?>
<calcChain xmlns="http://schemas.openxmlformats.org/spreadsheetml/2006/main">
  <c r="H30" i="1" l="1"/>
  <c r="H24" i="1" l="1"/>
  <c r="I26" i="1"/>
  <c r="H15" i="1" l="1"/>
  <c r="I17" i="1"/>
  <c r="H18" i="1" l="1"/>
  <c r="H35" i="1"/>
  <c r="H34" i="1" s="1"/>
  <c r="I33" i="1"/>
  <c r="H32" i="1"/>
  <c r="I32" i="1" s="1"/>
  <c r="I31" i="1" l="1"/>
  <c r="I37" i="1" l="1"/>
  <c r="H21" i="1" l="1"/>
  <c r="I23" i="1"/>
  <c r="I35" i="1" l="1"/>
  <c r="I34" i="1"/>
  <c r="H27" i="1" l="1"/>
  <c r="I29" i="1" l="1"/>
  <c r="I28" i="1"/>
  <c r="I27" i="1" l="1"/>
  <c r="I30" i="1" l="1"/>
  <c r="I22" i="1" l="1"/>
  <c r="I16" i="1"/>
  <c r="I15" i="1"/>
  <c r="I21" i="1" l="1"/>
  <c r="H38" i="1"/>
  <c r="I20" i="1"/>
  <c r="I19" i="1" l="1"/>
  <c r="I25" i="1" l="1"/>
  <c r="I36" i="1" l="1"/>
  <c r="I24" i="1"/>
  <c r="I38" i="1" l="1"/>
  <c r="I18" i="1" l="1"/>
  <c r="E10" i="1" l="1"/>
</calcChain>
</file>

<file path=xl/sharedStrings.xml><?xml version="1.0" encoding="utf-8"?>
<sst xmlns="http://schemas.openxmlformats.org/spreadsheetml/2006/main" count="119" uniqueCount="68">
  <si>
    <t>тис.грн.</t>
  </si>
  <si>
    <t>код бюджету 19549000000</t>
  </si>
  <si>
    <t>грн.</t>
  </si>
  <si>
    <t xml:space="preserve">Затверджено </t>
  </si>
  <si>
    <t xml:space="preserve">Внесені зміни </t>
  </si>
  <si>
    <t>Всього</t>
  </si>
  <si>
    <t>КВК</t>
  </si>
  <si>
    <t>Назва головного розпорядника коштів</t>
  </si>
  <si>
    <t>Загальний обсяг фінансування будівництва (інших капітальних видатків)</t>
  </si>
  <si>
    <t xml:space="preserve"> </t>
  </si>
  <si>
    <t>КТКВ</t>
  </si>
  <si>
    <t>Назва  коду тимчасової класифікації видатків та кредитування місцевого бюджету</t>
  </si>
  <si>
    <t>ВСЬОГО</t>
  </si>
  <si>
    <t>Затверджено</t>
  </si>
  <si>
    <t xml:space="preserve">Інформація </t>
  </si>
  <si>
    <t xml:space="preserve">розподілу коштів бюджету розвитку на здійснення заходів із будівництва,  реконструкції </t>
  </si>
  <si>
    <t>у 2025 році</t>
  </si>
  <si>
    <t>0610000</t>
  </si>
  <si>
    <t>Управління освіти і науки</t>
  </si>
  <si>
    <t>рішенням міської ради</t>
  </si>
  <si>
    <t>0611221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</si>
  <si>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модернізацію майстерень і лабораторій закладів професійної та фахової передвищої освіти, забезпечення енергоефективності, безпеки та інклюзивності освітнього простору</t>
  </si>
  <si>
    <t xml:space="preserve"> Галицькому фаховому коледжу імені Вячеслава Чорновола на придбання обладнання і предметів довгострокового користування (співфінансування)</t>
  </si>
  <si>
    <t xml:space="preserve">Підготовка кадрів закладами професійної (професійно-технічної)
освіти та іншими  закладами освіти за рахунок коштів місцевого бюджету
</t>
  </si>
  <si>
    <t>0611091</t>
  </si>
  <si>
    <t xml:space="preserve">ДПТНЗ "ТВПУ рест. сер. і торгівлі" на придбання основних
засобів
</t>
  </si>
  <si>
    <t>070000</t>
  </si>
  <si>
    <t>Відділ охорони здоров'я та медичного забезпечення</t>
  </si>
  <si>
    <t>0110000</t>
  </si>
  <si>
    <t xml:space="preserve">Міська рада </t>
  </si>
  <si>
    <t>Заходи та роботи з територіальної оборони</t>
  </si>
  <si>
    <t>0118240</t>
  </si>
  <si>
    <t>Видатки на виконання Програми "Обороноздатність" на 2025 рік</t>
  </si>
  <si>
    <t>0712152</t>
  </si>
  <si>
    <t>Інші програми та заходи у сфері охорони здоров’я</t>
  </si>
  <si>
    <t>«Комунальному некомерційному підприємству "Тернопільська міська комунальна лікарня швидкої допомоги" на "Капітальний ремонт оздоровчо-реабілітаційного центру по вул.Чумацька,2, приміщення 465,  м.Тернопіль".</t>
  </si>
  <si>
    <t>0816086</t>
  </si>
  <si>
    <t>Інша діяльність щодо забезпечення житлом громадян</t>
  </si>
  <si>
    <t>0810000</t>
  </si>
  <si>
    <t>Управління соціальної політики</t>
  </si>
  <si>
    <t>1210000</t>
  </si>
  <si>
    <t>Управління  житлово-комунального господарства, благоустрою  та екології</t>
  </si>
  <si>
    <t xml:space="preserve">Управління культури і мистецтв </t>
  </si>
  <si>
    <t>Надання спеціалізованої  освіти  мистецькими школами</t>
  </si>
  <si>
    <t>Капітальний ремонт аварійного покриття даху та відновлення затопленого класу Тернопільської музичної школи №2 ім. Михайла Вербицького за адресою вул.Захисників України,4</t>
  </si>
  <si>
    <t>Капітальний ремонт входу в приміщення та облаштування пандуса Тернопільської музичної школи №2 ім. Михайла Вербицького за адресою вул.Захисників України,4 відповідно до концепції "Тернопіль-місто без бар'єрів</t>
  </si>
  <si>
    <t>3710000</t>
  </si>
  <si>
    <t xml:space="preserve">Фінансове управління </t>
  </si>
  <si>
    <t>3718880</t>
  </si>
  <si>
    <t>Виконання Автономною Республікою Крим чи територіальною громадою міста, об’єднаною територіальною громадою гарантійних зобов'язань за позичальників, що отримали кредити під місцеві гарантії</t>
  </si>
  <si>
    <t>Забезпечення гарантійних зобов'язань за позичальників, що отримали кредити під місцеві гарантії</t>
  </si>
  <si>
    <t>Комунальному некомерційному підприємству "Тернопільська міська комунальна лікарня швидкої допомоги" придбання обладнання</t>
  </si>
  <si>
    <t>3719800</t>
  </si>
  <si>
    <t>Субвенція з місцевого бюджету державному бюджету на виконання програм соціально-економічного розвитку регіонів</t>
  </si>
  <si>
    <t>Видатки на виконання Програми співпраці Тернопільської міської ради та управління Державної казначейської служби України у м.Тернополі Тернопільської області у сфері казначейського обслуговування бюджетних коштів на 2025-2026 роки</t>
  </si>
  <si>
    <t xml:space="preserve">Заходи з енергозбереження </t>
  </si>
  <si>
    <t>"Глибока термомодернізація будівель закладів освіти" (запозичення)</t>
  </si>
  <si>
    <t xml:space="preserve">Управління транспортних мереж та зв'язку </t>
  </si>
  <si>
    <t>Інші заходи у сфері електротранспорту</t>
  </si>
  <si>
    <t>Оновлення електротранспорту міста Тернополя (запозичення )</t>
  </si>
  <si>
    <t>0110150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</si>
  <si>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</si>
  <si>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Придбання предметів та обладнання довгострокового користування</t>
  </si>
  <si>
    <t xml:space="preserve">Виконання територіальною громадою міста гарантійних зобов’язань </t>
  </si>
  <si>
    <t>реставрації , капітальний ремонт об’єктів виробничої, комунікаційної та соціальної інфраструктури за об"єктами Тернопільської міської територіальної громади</t>
  </si>
  <si>
    <t>Назва об’єкту відповідно до проектно-кошторисної документації</t>
  </si>
  <si>
    <t>0813221</t>
  </si>
  <si>
    <r>
      <t>Грошова компенсація за належні для отримання жилі приміщення для сімей осіб, визначених </t>
    </r>
    <r>
      <rPr>
        <u/>
        <sz val="9"/>
        <color rgb="FF000099"/>
        <rFont val="Times New Roman"/>
        <family val="1"/>
        <charset val="204"/>
      </rPr>
      <t>пунктами 2 - 5</t>
    </r>
    <r>
      <rPr>
        <sz val="9"/>
        <color rgb="FF333333"/>
        <rFont val="Times New Roman"/>
        <family val="1"/>
        <charset val="204"/>
      </rPr>
      <t> частини першої статті 10</t>
    </r>
    <r>
      <rPr>
        <b/>
        <vertAlign val="superscript"/>
        <sz val="9"/>
        <color rgb="FF333333"/>
        <rFont val="Times New Roman"/>
        <family val="1"/>
        <charset val="204"/>
      </rPr>
      <t>-1</t>
    </r>
    <r>
      <rPr>
        <sz val="9"/>
        <color rgb="FF333333"/>
        <rFont val="Times New Roman"/>
        <family val="1"/>
        <charset val="204"/>
      </rPr>
      <t> 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 </t>
    </r>
    <r>
      <rPr>
        <u/>
        <sz val="9"/>
        <color rgb="FF000099"/>
        <rFont val="Times New Roman"/>
        <family val="1"/>
        <charset val="204"/>
      </rPr>
      <t>пунктами 11 - 14</t>
    </r>
    <r>
      <rPr>
        <sz val="9"/>
        <color rgb="FF333333"/>
        <rFont val="Times New Roman"/>
        <family val="1"/>
        <charset val="204"/>
      </rPr>
      <t> частини другої статті 7 Закону України "Про статус ветеранів війни, гарантії їх соціального захисту", та які потребують поліпшення житлових умов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</si>
</sst>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_-* #,##0.00\ &quot;грн.&quot;_-;\-* #,##0.00\ &quot;грн.&quot;_-;_-* &quot;-&quot;??\ &quot;грн.&quot;_-;_-@_-"/>
    <numFmt numFmtId="166" formatCode="_-* #,##0.0\ _₽_-;\-* #,##0.0\ _₽_-;_-* &quot;-&quot;?\ _₽_-;_-@_-"/>
    <numFmt numFmtId="167" formatCode="#,##0\ _₴"/>
  </numFmts>
  <fonts count="41" x14ac:knownFonts="1">
    <font>
      <sz val="10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Arial Cyr"/>
      <charset val="204"/>
    </font>
    <font>
      <sz val="11"/>
      <name val="Times New Roman"/>
      <family val="1"/>
      <charset val="204"/>
    </font>
    <font>
      <sz val="10"/>
      <name val="Courier New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color theme="10"/>
      <name val="Times New Roman"/>
      <family val="2"/>
      <charset val="204"/>
    </font>
    <font>
      <sz val="10"/>
      <name val="Courier New"/>
      <family val="3"/>
      <charset val="204"/>
    </font>
    <font>
      <sz val="10"/>
      <color indexed="8"/>
      <name val="Arial"/>
      <family val="2"/>
      <charset val="204"/>
    </font>
    <font>
      <sz val="12"/>
      <color theme="1"/>
      <name val="Times New Roman"/>
      <family val="2"/>
      <charset val="204"/>
    </font>
    <font>
      <sz val="10"/>
      <name val="Helv"/>
      <charset val="204"/>
    </font>
    <font>
      <sz val="12"/>
      <color indexed="8"/>
      <name val="Times New Roman"/>
      <family val="2"/>
      <charset val="204"/>
    </font>
    <font>
      <u/>
      <sz val="10"/>
      <color indexed="12"/>
      <name val="Arial Cyr"/>
      <charset val="204"/>
    </font>
    <font>
      <sz val="11"/>
      <color indexed="20"/>
      <name val="Calibri"/>
      <family val="2"/>
      <charset val="204"/>
    </font>
    <font>
      <b/>
      <sz val="11"/>
      <color indexed="63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333333"/>
      <name val="Times New Roman"/>
      <family val="1"/>
      <charset val="204"/>
    </font>
    <font>
      <b/>
      <sz val="10"/>
      <name val="Times New Roman Cyr"/>
      <charset val="204"/>
    </font>
    <font>
      <b/>
      <sz val="10"/>
      <color rgb="FFFF0000"/>
      <name val="Times New Roman"/>
      <family val="1"/>
      <charset val="204"/>
    </font>
    <font>
      <sz val="10"/>
      <name val="Times New Roman Cyr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 Cyr"/>
      <charset val="204"/>
    </font>
    <font>
      <sz val="9"/>
      <color rgb="FFFF0000"/>
      <name val="Times New Roman"/>
      <family val="1"/>
      <charset val="204"/>
    </font>
    <font>
      <b/>
      <sz val="10"/>
      <name val="Times New Roman Cyr"/>
      <family val="1"/>
      <charset val="204"/>
    </font>
    <font>
      <u/>
      <sz val="9"/>
      <color rgb="FF000099"/>
      <name val="Times New Roman"/>
      <family val="1"/>
      <charset val="204"/>
    </font>
    <font>
      <b/>
      <vertAlign val="superscript"/>
      <sz val="9"/>
      <color rgb="FF333333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0">
    <xf numFmtId="0" fontId="0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10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>
      <alignment vertical="top"/>
    </xf>
    <xf numFmtId="0" fontId="7" fillId="0" borderId="0"/>
    <xf numFmtId="0" fontId="13" fillId="0" borderId="0"/>
    <xf numFmtId="0" fontId="13" fillId="0" borderId="0"/>
    <xf numFmtId="0" fontId="14" fillId="0" borderId="0"/>
    <xf numFmtId="0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165" fontId="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1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2" borderId="0" applyNumberFormat="0" applyBorder="0" applyAlignment="0" applyProtection="0"/>
    <xf numFmtId="0" fontId="21" fillId="14" borderId="0" applyNumberFormat="0" applyBorder="0" applyAlignment="0" applyProtection="0"/>
    <xf numFmtId="0" fontId="21" fillId="9" borderId="0" applyNumberFormat="0" applyBorder="0" applyAlignment="0" applyProtection="0"/>
    <xf numFmtId="0" fontId="21" fillId="11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8" borderId="0" applyNumberFormat="0" applyBorder="0" applyAlignment="0" applyProtection="0"/>
    <xf numFmtId="0" fontId="18" fillId="22" borderId="3" applyNumberFormat="0" applyAlignment="0" applyProtection="0"/>
    <xf numFmtId="0" fontId="23" fillId="22" borderId="2" applyNumberFormat="0" applyAlignment="0" applyProtection="0"/>
    <xf numFmtId="0" fontId="20" fillId="0" borderId="4" applyNumberFormat="0" applyFill="0" applyAlignment="0" applyProtection="0"/>
    <xf numFmtId="0" fontId="24" fillId="13" borderId="0" applyNumberFormat="0" applyBorder="0" applyAlignment="0" applyProtection="0"/>
    <xf numFmtId="0" fontId="17" fillId="3" borderId="0" applyNumberFormat="0" applyBorder="0" applyAlignment="0" applyProtection="0"/>
    <xf numFmtId="0" fontId="19" fillId="0" borderId="0" applyNumberFormat="0" applyFill="0" applyBorder="0" applyAlignment="0" applyProtection="0"/>
    <xf numFmtId="0" fontId="22" fillId="10" borderId="5" applyNumberFormat="0" applyFont="0" applyAlignment="0" applyProtection="0"/>
    <xf numFmtId="0" fontId="3" fillId="0" borderId="0"/>
    <xf numFmtId="0" fontId="2" fillId="0" borderId="0"/>
    <xf numFmtId="0" fontId="1" fillId="0" borderId="0"/>
  </cellStyleXfs>
  <cellXfs count="80">
    <xf numFmtId="0" fontId="0" fillId="0" borderId="0" xfId="0"/>
    <xf numFmtId="0" fontId="4" fillId="0" borderId="0" xfId="1"/>
    <xf numFmtId="0" fontId="5" fillId="0" borderId="0" xfId="2" applyFont="1"/>
    <xf numFmtId="0" fontId="4" fillId="0" borderId="0" xfId="2"/>
    <xf numFmtId="0" fontId="6" fillId="0" borderId="0" xfId="2" applyFont="1"/>
    <xf numFmtId="0" fontId="4" fillId="0" borderId="0" xfId="2" applyFont="1"/>
    <xf numFmtId="164" fontId="4" fillId="0" borderId="0" xfId="2" applyNumberFormat="1"/>
    <xf numFmtId="0" fontId="9" fillId="0" borderId="0" xfId="2" applyFont="1"/>
    <xf numFmtId="0" fontId="6" fillId="0" borderId="0" xfId="2" applyFont="1" applyBorder="1" applyAlignment="1"/>
    <xf numFmtId="0" fontId="9" fillId="0" borderId="0" xfId="2" applyFont="1" applyBorder="1" applyAlignment="1"/>
    <xf numFmtId="0" fontId="4" fillId="0" borderId="0" xfId="2"/>
    <xf numFmtId="166" fontId="4" fillId="0" borderId="0" xfId="2" applyNumberFormat="1"/>
    <xf numFmtId="4" fontId="4" fillId="0" borderId="0" xfId="2" applyNumberFormat="1"/>
    <xf numFmtId="0" fontId="8" fillId="0" borderId="0" xfId="2" applyFont="1"/>
    <xf numFmtId="0" fontId="8" fillId="0" borderId="0" xfId="2" applyFont="1" applyBorder="1"/>
    <xf numFmtId="0" fontId="6" fillId="0" borderId="0" xfId="1" applyFont="1"/>
    <xf numFmtId="0" fontId="8" fillId="0" borderId="0" xfId="1" applyFont="1"/>
    <xf numFmtId="0" fontId="6" fillId="0" borderId="0" xfId="1" applyFont="1" applyAlignment="1">
      <alignment horizontal="right"/>
    </xf>
    <xf numFmtId="0" fontId="26" fillId="0" borderId="0" xfId="1" applyFont="1" applyAlignment="1">
      <alignment horizontal="center"/>
    </xf>
    <xf numFmtId="0" fontId="26" fillId="0" borderId="0" xfId="2" applyFont="1"/>
    <xf numFmtId="0" fontId="25" fillId="0" borderId="1" xfId="1" applyFont="1" applyBorder="1" applyAlignment="1">
      <alignment vertical="top" wrapText="1" shrinkToFit="1"/>
    </xf>
    <xf numFmtId="0" fontId="25" fillId="0" borderId="1" xfId="1" applyFont="1" applyBorder="1" applyAlignment="1">
      <alignment horizontal="center" vertical="center" wrapText="1" shrinkToFit="1"/>
    </xf>
    <xf numFmtId="49" fontId="25" fillId="0" borderId="1" xfId="1" applyNumberFormat="1" applyFont="1" applyBorder="1" applyAlignment="1">
      <alignment horizontal="center" vertical="center" wrapText="1" shrinkToFit="1"/>
    </xf>
    <xf numFmtId="4" fontId="25" fillId="0" borderId="1" xfId="1" applyNumberFormat="1" applyFont="1" applyBorder="1" applyAlignment="1">
      <alignment horizontal="center" vertical="center" wrapText="1" shrinkToFit="1"/>
    </xf>
    <xf numFmtId="4" fontId="25" fillId="0" borderId="1" xfId="2" applyNumberFormat="1" applyFont="1" applyBorder="1" applyAlignment="1">
      <alignment horizontal="center" vertical="center"/>
    </xf>
    <xf numFmtId="49" fontId="8" fillId="0" borderId="1" xfId="1" applyNumberFormat="1" applyFont="1" applyBorder="1" applyAlignment="1">
      <alignment horizontal="center" vertical="center" wrapText="1" shrinkToFit="1"/>
    </xf>
    <xf numFmtId="0" fontId="8" fillId="0" borderId="1" xfId="2" applyFont="1" applyBorder="1" applyAlignment="1">
      <alignment horizontal="center" vertical="center" wrapText="1"/>
    </xf>
    <xf numFmtId="4" fontId="8" fillId="0" borderId="1" xfId="1" applyNumberFormat="1" applyFont="1" applyBorder="1" applyAlignment="1">
      <alignment horizontal="center" vertical="center" wrapText="1" shrinkToFit="1"/>
    </xf>
    <xf numFmtId="0" fontId="25" fillId="23" borderId="1" xfId="0" applyFont="1" applyFill="1" applyBorder="1" applyAlignment="1">
      <alignment horizontal="center" vertical="center" wrapText="1"/>
    </xf>
    <xf numFmtId="49" fontId="8" fillId="23" borderId="1" xfId="0" applyNumberFormat="1" applyFont="1" applyFill="1" applyBorder="1" applyAlignment="1">
      <alignment horizontal="center" vertical="center" wrapText="1"/>
    </xf>
    <xf numFmtId="4" fontId="27" fillId="0" borderId="1" xfId="2" applyNumberFormat="1" applyFont="1" applyBorder="1" applyAlignment="1">
      <alignment horizontal="center" vertical="center"/>
    </xf>
    <xf numFmtId="4" fontId="25" fillId="0" borderId="1" xfId="7" applyNumberFormat="1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28" fillId="0" borderId="1" xfId="7" applyFont="1" applyBorder="1" applyAlignment="1">
      <alignment horizontal="center" vertical="center" wrapText="1"/>
    </xf>
    <xf numFmtId="0" fontId="28" fillId="0" borderId="1" xfId="4" applyFont="1" applyBorder="1" applyAlignment="1">
      <alignment horizontal="center" vertical="center" wrapText="1"/>
    </xf>
    <xf numFmtId="0" fontId="25" fillId="0" borderId="1" xfId="9" applyFont="1" applyBorder="1" applyAlignment="1" applyProtection="1">
      <alignment horizontal="center" vertical="center" wrapText="1" shrinkToFit="1"/>
      <protection locked="0"/>
    </xf>
    <xf numFmtId="49" fontId="25" fillId="23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30" fillId="0" borderId="1" xfId="1" applyNumberFormat="1" applyFont="1" applyBorder="1" applyAlignment="1">
      <alignment horizontal="center" vertical="center" wrapText="1" shrinkToFit="1"/>
    </xf>
    <xf numFmtId="167" fontId="25" fillId="23" borderId="1" xfId="2" applyNumberFormat="1" applyFont="1" applyFill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49" fontId="32" fillId="0" borderId="1" xfId="4" applyNumberFormat="1" applyFont="1" applyBorder="1" applyAlignment="1">
      <alignment horizontal="center" vertical="center" wrapText="1"/>
    </xf>
    <xf numFmtId="0" fontId="25" fillId="0" borderId="1" xfId="2" applyFont="1" applyBorder="1" applyAlignment="1">
      <alignment horizontal="center" vertical="center" wrapText="1"/>
    </xf>
    <xf numFmtId="49" fontId="33" fillId="0" borderId="1" xfId="1" applyNumberFormat="1" applyFont="1" applyBorder="1" applyAlignment="1">
      <alignment horizontal="center" vertical="center" wrapText="1" shrinkToFit="1"/>
    </xf>
    <xf numFmtId="0" fontId="34" fillId="0" borderId="1" xfId="4" applyFont="1" applyFill="1" applyBorder="1" applyAlignment="1" applyProtection="1">
      <alignment horizontal="center" vertical="center" wrapText="1" shrinkToFit="1"/>
      <protection locked="0"/>
    </xf>
    <xf numFmtId="49" fontId="34" fillId="0" borderId="1" xfId="4" applyNumberFormat="1" applyFont="1" applyBorder="1" applyAlignment="1">
      <alignment horizontal="center" vertical="center" wrapText="1" shrinkToFit="1"/>
    </xf>
    <xf numFmtId="49" fontId="8" fillId="0" borderId="1" xfId="0" applyNumberFormat="1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4" applyFont="1" applyBorder="1" applyAlignment="1">
      <alignment horizontal="center" vertical="center" wrapText="1"/>
    </xf>
    <xf numFmtId="49" fontId="25" fillId="0" borderId="1" xfId="0" applyNumberFormat="1" applyFont="1" applyFill="1" applyBorder="1" applyAlignment="1" applyProtection="1">
      <alignment horizontal="center" vertical="center" wrapText="1"/>
    </xf>
    <xf numFmtId="0" fontId="25" fillId="0" borderId="1" xfId="4" applyFont="1" applyBorder="1" applyAlignment="1">
      <alignment horizontal="center" vertical="center" wrapText="1"/>
    </xf>
    <xf numFmtId="49" fontId="27" fillId="0" borderId="1" xfId="2" applyNumberFormat="1" applyFont="1" applyBorder="1" applyAlignment="1">
      <alignment horizontal="center" vertical="center" wrapText="1"/>
    </xf>
    <xf numFmtId="0" fontId="25" fillId="0" borderId="1" xfId="4" applyFont="1" applyBorder="1" applyAlignment="1" applyProtection="1">
      <alignment horizontal="center" vertical="center" wrapText="1" shrinkToFit="1"/>
      <protection locked="0"/>
    </xf>
    <xf numFmtId="4" fontId="27" fillId="0" borderId="1" xfId="1" applyNumberFormat="1" applyFont="1" applyBorder="1" applyAlignment="1">
      <alignment horizontal="center" vertical="center" wrapText="1" shrinkToFit="1"/>
    </xf>
    <xf numFmtId="0" fontId="32" fillId="0" borderId="1" xfId="4" applyFont="1" applyBorder="1" applyAlignment="1">
      <alignment horizontal="center" vertical="center" wrapText="1"/>
    </xf>
    <xf numFmtId="0" fontId="32" fillId="0" borderId="1" xfId="4" applyFont="1" applyBorder="1" applyAlignment="1" applyProtection="1">
      <alignment horizontal="center" vertical="center" wrapText="1" shrinkToFit="1"/>
      <protection locked="0"/>
    </xf>
    <xf numFmtId="0" fontId="34" fillId="0" borderId="1" xfId="4" applyFont="1" applyBorder="1" applyAlignment="1">
      <alignment horizontal="center" vertical="center" wrapText="1"/>
    </xf>
    <xf numFmtId="0" fontId="36" fillId="0" borderId="1" xfId="0" applyFont="1" applyBorder="1" applyAlignment="1" applyProtection="1">
      <alignment horizontal="center" vertical="center" wrapText="1" shrinkToFit="1"/>
      <protection locked="0"/>
    </xf>
    <xf numFmtId="0" fontId="34" fillId="0" borderId="1" xfId="0" applyFont="1" applyBorder="1" applyAlignment="1" applyProtection="1">
      <alignment horizontal="center" vertical="center" wrapText="1"/>
      <protection locked="0"/>
    </xf>
    <xf numFmtId="0" fontId="37" fillId="0" borderId="1" xfId="2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49" fontId="36" fillId="0" borderId="1" xfId="4" applyNumberFormat="1" applyFont="1" applyBorder="1" applyAlignment="1">
      <alignment horizontal="center" vertical="center" wrapText="1"/>
    </xf>
    <xf numFmtId="0" fontId="36" fillId="0" borderId="1" xfId="4" applyFont="1" applyBorder="1" applyAlignment="1" applyProtection="1">
      <alignment horizontal="center" vertical="center" wrapText="1" shrinkToFit="1"/>
      <protection locked="0"/>
    </xf>
    <xf numFmtId="0" fontId="28" fillId="0" borderId="1" xfId="0" applyFont="1" applyBorder="1" applyAlignment="1">
      <alignment horizontal="center" vertical="center" wrapText="1"/>
    </xf>
    <xf numFmtId="4" fontId="8" fillId="0" borderId="1" xfId="4" applyNumberFormat="1" applyFont="1" applyBorder="1" applyAlignment="1" applyProtection="1">
      <alignment horizontal="center" vertical="center" wrapText="1" shrinkToFit="1"/>
      <protection locked="0"/>
    </xf>
    <xf numFmtId="4" fontId="25" fillId="0" borderId="1" xfId="4" applyNumberFormat="1" applyFont="1" applyBorder="1" applyAlignment="1" applyProtection="1">
      <alignment horizontal="center" vertical="center" wrapText="1" shrinkToFit="1"/>
      <protection locked="0"/>
    </xf>
    <xf numFmtId="0" fontId="8" fillId="0" borderId="1" xfId="2" applyFont="1" applyBorder="1" applyAlignment="1">
      <alignment horizontal="center" vertical="center"/>
    </xf>
    <xf numFmtId="0" fontId="38" fillId="0" borderId="1" xfId="4" applyFont="1" applyBorder="1" applyAlignment="1" applyProtection="1">
      <alignment horizontal="center" vertical="center" wrapText="1" shrinkToFit="1"/>
      <protection locked="0"/>
    </xf>
    <xf numFmtId="0" fontId="36" fillId="0" borderId="1" xfId="4" applyFont="1" applyBorder="1" applyAlignment="1">
      <alignment horizontal="center" vertical="center" wrapText="1"/>
    </xf>
    <xf numFmtId="4" fontId="8" fillId="0" borderId="1" xfId="2" applyNumberFormat="1" applyFont="1" applyBorder="1" applyAlignment="1">
      <alignment horizontal="center" vertical="center" wrapText="1"/>
    </xf>
    <xf numFmtId="0" fontId="25" fillId="0" borderId="1" xfId="1" applyFont="1" applyBorder="1" applyAlignment="1">
      <alignment horizontal="center" vertical="top" wrapText="1" shrinkToFit="1"/>
    </xf>
    <xf numFmtId="0" fontId="25" fillId="0" borderId="1" xfId="1" applyFont="1" applyBorder="1" applyAlignment="1">
      <alignment horizontal="center" vertical="top"/>
    </xf>
    <xf numFmtId="0" fontId="25" fillId="0" borderId="0" xfId="1" applyFont="1" applyAlignment="1">
      <alignment horizontal="center"/>
    </xf>
    <xf numFmtId="0" fontId="25" fillId="0" borderId="1" xfId="2" applyFont="1" applyBorder="1" applyAlignment="1">
      <alignment horizontal="center" vertical="center"/>
    </xf>
    <xf numFmtId="0" fontId="25" fillId="0" borderId="1" xfId="1" applyFont="1" applyBorder="1" applyAlignment="1">
      <alignment horizontal="center" vertical="top" wrapText="1" shrinkToFit="1"/>
    </xf>
    <xf numFmtId="0" fontId="26" fillId="0" borderId="0" xfId="1" applyFont="1" applyAlignment="1">
      <alignment horizontal="center"/>
    </xf>
    <xf numFmtId="0" fontId="25" fillId="0" borderId="1" xfId="3" applyFont="1" applyBorder="1" applyAlignment="1">
      <alignment horizontal="center" vertical="top" wrapText="1" shrinkToFit="1"/>
    </xf>
    <xf numFmtId="0" fontId="25" fillId="0" borderId="1" xfId="1" applyFont="1" applyBorder="1" applyAlignment="1">
      <alignment horizontal="center" vertical="top"/>
    </xf>
    <xf numFmtId="0" fontId="31" fillId="0" borderId="1" xfId="0" applyFont="1" applyBorder="1" applyAlignment="1">
      <alignment horizontal="center" wrapText="1"/>
    </xf>
  </cellXfs>
  <cellStyles count="90">
    <cellStyle name="20% - Акцент1" xfId="56"/>
    <cellStyle name="20% - Акцент2" xfId="57"/>
    <cellStyle name="20% - Акцент3" xfId="58"/>
    <cellStyle name="20% - Акцент4" xfId="59"/>
    <cellStyle name="20% - Акцент5" xfId="60"/>
    <cellStyle name="20% - Акцент6" xfId="61"/>
    <cellStyle name="40% - Акцент1" xfId="62"/>
    <cellStyle name="40% - Акцент2" xfId="63"/>
    <cellStyle name="40% - Акцент3" xfId="64"/>
    <cellStyle name="40% - Акцент4" xfId="65"/>
    <cellStyle name="40% - Акцент5" xfId="66"/>
    <cellStyle name="40% - Акцент6" xfId="67"/>
    <cellStyle name="60% - Акцент1" xfId="68"/>
    <cellStyle name="60% - Акцент2" xfId="69"/>
    <cellStyle name="60% - Акцент3" xfId="70"/>
    <cellStyle name="60% - Акцент4" xfId="71"/>
    <cellStyle name="60% - Акцент5" xfId="72"/>
    <cellStyle name="60% - Акцент6" xfId="73"/>
    <cellStyle name="Normal_meresha_07" xfId="10"/>
    <cellStyle name="Акцент1 2" xfId="74"/>
    <cellStyle name="Акцент2 2" xfId="75"/>
    <cellStyle name="Акцент3 2" xfId="76"/>
    <cellStyle name="Акцент4 2" xfId="77"/>
    <cellStyle name="Акцент5 2" xfId="78"/>
    <cellStyle name="Акцент6 2" xfId="79"/>
    <cellStyle name="Вывод 2" xfId="80"/>
    <cellStyle name="Вычисление 2" xfId="81"/>
    <cellStyle name="Гиперссылка 2" xfId="11"/>
    <cellStyle name="Гиперссылка 2 2" xfId="37"/>
    <cellStyle name="Денежный 2" xfId="38"/>
    <cellStyle name="Звичайний 10" xfId="12"/>
    <cellStyle name="Звичайний 11" xfId="13"/>
    <cellStyle name="Звичайний 12" xfId="14"/>
    <cellStyle name="Звичайний 13" xfId="15"/>
    <cellStyle name="Звичайний 14" xfId="16"/>
    <cellStyle name="Звичайний 15" xfId="17"/>
    <cellStyle name="Звичайний 16" xfId="18"/>
    <cellStyle name="Звичайний 17" xfId="19"/>
    <cellStyle name="Звичайний 18" xfId="20"/>
    <cellStyle name="Звичайний 19" xfId="21"/>
    <cellStyle name="Звичайний 2" xfId="22"/>
    <cellStyle name="Звичайний 20" xfId="23"/>
    <cellStyle name="Звичайний 3" xfId="24"/>
    <cellStyle name="Звичайний 4" xfId="25"/>
    <cellStyle name="Звичайний 5" xfId="26"/>
    <cellStyle name="Звичайний 6" xfId="27"/>
    <cellStyle name="Звичайний 7" xfId="28"/>
    <cellStyle name="Звичайний 8" xfId="29"/>
    <cellStyle name="Звичайний 9" xfId="30"/>
    <cellStyle name="Звичайний_Додаток _ 3 зм_ни 4575" xfId="31"/>
    <cellStyle name="Итог 2" xfId="82"/>
    <cellStyle name="Нейтральный 2" xfId="83"/>
    <cellStyle name="Обычный" xfId="0" builtinId="0"/>
    <cellStyle name="Обычный 10" xfId="39"/>
    <cellStyle name="Обычный 11" xfId="40"/>
    <cellStyle name="Обычный 12" xfId="41"/>
    <cellStyle name="Обычный 13" xfId="42"/>
    <cellStyle name="Обычный 14" xfId="43"/>
    <cellStyle name="Обычный 15" xfId="44"/>
    <cellStyle name="Обычный 16" xfId="45"/>
    <cellStyle name="Обычный 17" xfId="36"/>
    <cellStyle name="Обычный 18" xfId="87"/>
    <cellStyle name="Обычный 18 2" xfId="88"/>
    <cellStyle name="Обычный 18 3" xfId="89"/>
    <cellStyle name="Обычный 2" xfId="9"/>
    <cellStyle name="Обычный 2 2" xfId="5"/>
    <cellStyle name="Обычный 25" xfId="32"/>
    <cellStyle name="Обычный 26" xfId="46"/>
    <cellStyle name="Обычный 3" xfId="4"/>
    <cellStyle name="Обычный 3 2" xfId="47"/>
    <cellStyle name="Обычный 32" xfId="48"/>
    <cellStyle name="Обычный 4" xfId="33"/>
    <cellStyle name="Обычный 4 2" xfId="34"/>
    <cellStyle name="Обычный 4 3" xfId="8"/>
    <cellStyle name="Обычный 4 4" xfId="49"/>
    <cellStyle name="Обычный 48" xfId="50"/>
    <cellStyle name="Обычный 5" xfId="6"/>
    <cellStyle name="Обычный 5 2" xfId="51"/>
    <cellStyle name="Обычный 6" xfId="52"/>
    <cellStyle name="Обычный 7" xfId="53"/>
    <cellStyle name="Обычный 8" xfId="54"/>
    <cellStyle name="Обычный 9" xfId="55"/>
    <cellStyle name="Обычный_Додаток №5 2007рік" xfId="2"/>
    <cellStyle name="Обычный_Додаток №5 2007рік 10" xfId="7"/>
    <cellStyle name="Обычный_Перелiк(змiни)" xfId="1"/>
    <cellStyle name="Обычный_Перелiк(змiни) 2" xfId="3"/>
    <cellStyle name="Плохой 2" xfId="84"/>
    <cellStyle name="Пояснение 2" xfId="85"/>
    <cellStyle name="Примечание 2" xfId="86"/>
    <cellStyle name="Стиль 1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3"/>
  <sheetViews>
    <sheetView tabSelected="1" showWhiteSpace="0" topLeftCell="D1" zoomScaleNormal="100" workbookViewId="0">
      <selection activeCell="I2" sqref="I2"/>
    </sheetView>
  </sheetViews>
  <sheetFormatPr defaultColWidth="9.33203125" defaultRowHeight="13.2" x14ac:dyDescent="0.25"/>
  <cols>
    <col min="1" max="1" width="12" style="13" customWidth="1"/>
    <col min="2" max="2" width="31.33203125" style="13" customWidth="1"/>
    <col min="3" max="3" width="34.109375" style="13" customWidth="1"/>
    <col min="4" max="4" width="20.109375" style="13" customWidth="1"/>
    <col min="5" max="5" width="15" style="13" customWidth="1"/>
    <col min="6" max="6" width="32.44140625" style="13" customWidth="1"/>
    <col min="7" max="7" width="31.77734375" style="13" customWidth="1"/>
    <col min="8" max="8" width="20" style="13" customWidth="1"/>
    <col min="9" max="9" width="24.44140625" style="13" customWidth="1"/>
    <col min="10" max="10" width="14" style="3" bestFit="1" customWidth="1"/>
    <col min="11" max="11" width="9.33203125" style="3"/>
    <col min="12" max="12" width="9.6640625" style="3" customWidth="1"/>
    <col min="13" max="16384" width="9.33203125" style="3"/>
  </cols>
  <sheetData>
    <row r="1" spans="1:15" s="1" customFormat="1" ht="19.5" customHeight="1" x14ac:dyDescent="0.25">
      <c r="A1" s="15"/>
      <c r="B1" s="15"/>
      <c r="C1" s="15"/>
      <c r="D1" s="15"/>
      <c r="E1" s="15"/>
      <c r="F1" s="15"/>
      <c r="G1" s="15"/>
      <c r="H1" s="16"/>
      <c r="I1" s="17" t="s">
        <v>13</v>
      </c>
    </row>
    <row r="2" spans="1:15" s="1" customFormat="1" ht="13.8" x14ac:dyDescent="0.25">
      <c r="A2" s="15"/>
      <c r="B2" s="15"/>
      <c r="C2" s="15"/>
      <c r="D2" s="15"/>
      <c r="E2" s="15"/>
      <c r="F2" s="15"/>
      <c r="G2" s="15"/>
      <c r="H2" s="16"/>
      <c r="I2" s="17" t="s">
        <v>19</v>
      </c>
    </row>
    <row r="3" spans="1:15" s="1" customFormat="1" ht="13.8" x14ac:dyDescent="0.25">
      <c r="A3" s="15"/>
      <c r="B3" s="15"/>
      <c r="C3" s="15"/>
      <c r="D3" s="73" t="s">
        <v>14</v>
      </c>
      <c r="E3" s="73"/>
      <c r="F3" s="15"/>
      <c r="G3" s="15"/>
      <c r="H3" s="17"/>
      <c r="I3" s="15"/>
    </row>
    <row r="4" spans="1:15" s="1" customFormat="1" ht="13.8" hidden="1" x14ac:dyDescent="0.25">
      <c r="A4" s="15"/>
      <c r="B4" s="15"/>
      <c r="C4" s="15"/>
      <c r="D4" s="15"/>
      <c r="E4" s="15"/>
      <c r="F4" s="15"/>
      <c r="G4" s="15"/>
      <c r="H4" s="17"/>
      <c r="I4" s="15"/>
    </row>
    <row r="5" spans="1:15" s="1" customFormat="1" ht="13.8" x14ac:dyDescent="0.25">
      <c r="A5" s="76" t="s">
        <v>15</v>
      </c>
      <c r="B5" s="76"/>
      <c r="C5" s="76"/>
      <c r="D5" s="76"/>
      <c r="E5" s="76"/>
      <c r="F5" s="76"/>
      <c r="G5" s="76"/>
      <c r="H5" s="76"/>
      <c r="I5" s="15"/>
    </row>
    <row r="6" spans="1:15" s="1" customFormat="1" ht="13.8" hidden="1" x14ac:dyDescent="0.25">
      <c r="A6" s="18"/>
      <c r="B6" s="18"/>
      <c r="C6" s="18"/>
      <c r="D6" s="18"/>
      <c r="E6" s="18"/>
      <c r="F6" s="18"/>
      <c r="G6" s="18"/>
      <c r="H6" s="18"/>
      <c r="I6" s="15"/>
    </row>
    <row r="7" spans="1:15" s="1" customFormat="1" ht="13.8" x14ac:dyDescent="0.25">
      <c r="A7" s="76" t="s">
        <v>64</v>
      </c>
      <c r="B7" s="76"/>
      <c r="C7" s="76"/>
      <c r="D7" s="76"/>
      <c r="E7" s="76"/>
      <c r="F7" s="76"/>
      <c r="G7" s="76"/>
      <c r="H7" s="76"/>
      <c r="I7" s="15"/>
    </row>
    <row r="8" spans="1:15" s="1" customFormat="1" ht="13.8" x14ac:dyDescent="0.25">
      <c r="A8" s="76" t="s">
        <v>16</v>
      </c>
      <c r="B8" s="76"/>
      <c r="C8" s="76"/>
      <c r="D8" s="76"/>
      <c r="E8" s="76"/>
      <c r="F8" s="76"/>
      <c r="G8" s="76"/>
      <c r="H8" s="76"/>
      <c r="I8" s="15"/>
    </row>
    <row r="9" spans="1:15" s="1" customFormat="1" ht="13.8" hidden="1" x14ac:dyDescent="0.25">
      <c r="A9" s="18"/>
      <c r="B9" s="18"/>
      <c r="C9" s="18"/>
      <c r="D9" s="18"/>
      <c r="E9" s="18"/>
      <c r="F9" s="18"/>
      <c r="G9" s="18"/>
      <c r="H9" s="18"/>
      <c r="I9" s="15"/>
    </row>
    <row r="10" spans="1:15" ht="18.75" hidden="1" customHeight="1" x14ac:dyDescent="0.25">
      <c r="A10" s="4"/>
      <c r="B10" s="4"/>
      <c r="C10" s="4"/>
      <c r="D10" s="4"/>
      <c r="E10" s="4">
        <f>SUM(E12)</f>
        <v>0</v>
      </c>
      <c r="F10" s="4"/>
      <c r="G10" s="4"/>
      <c r="H10" s="19" t="s">
        <v>0</v>
      </c>
      <c r="I10" s="4"/>
    </row>
    <row r="11" spans="1:15" ht="18.75" customHeight="1" x14ac:dyDescent="0.25">
      <c r="A11" s="4"/>
      <c r="B11" s="4" t="s">
        <v>1</v>
      </c>
      <c r="C11" s="4"/>
      <c r="D11" s="4"/>
      <c r="E11" s="4"/>
      <c r="F11" s="4"/>
      <c r="G11" s="4"/>
      <c r="H11" s="19"/>
      <c r="I11" s="4" t="s">
        <v>2</v>
      </c>
    </row>
    <row r="12" spans="1:15" ht="16.5" customHeight="1" x14ac:dyDescent="0.25">
      <c r="A12" s="77" t="s">
        <v>3</v>
      </c>
      <c r="B12" s="77"/>
      <c r="C12" s="77"/>
      <c r="D12" s="77"/>
      <c r="E12" s="78" t="s">
        <v>4</v>
      </c>
      <c r="F12" s="78"/>
      <c r="G12" s="78"/>
      <c r="H12" s="78"/>
      <c r="I12" s="74" t="s">
        <v>5</v>
      </c>
    </row>
    <row r="13" spans="1:15" ht="69.75" customHeight="1" x14ac:dyDescent="0.25">
      <c r="A13" s="72" t="s">
        <v>6</v>
      </c>
      <c r="B13" s="20" t="s">
        <v>7</v>
      </c>
      <c r="C13" s="75" t="s">
        <v>65</v>
      </c>
      <c r="D13" s="75" t="s">
        <v>8</v>
      </c>
      <c r="E13" s="72" t="s">
        <v>6</v>
      </c>
      <c r="F13" s="71" t="s">
        <v>7</v>
      </c>
      <c r="G13" s="75" t="s">
        <v>65</v>
      </c>
      <c r="H13" s="75" t="s">
        <v>8</v>
      </c>
      <c r="I13" s="74"/>
      <c r="K13" s="3" t="s">
        <v>9</v>
      </c>
      <c r="O13" s="5" t="s">
        <v>9</v>
      </c>
    </row>
    <row r="14" spans="1:15" ht="57" customHeight="1" x14ac:dyDescent="0.25">
      <c r="A14" s="71" t="s">
        <v>10</v>
      </c>
      <c r="B14" s="21" t="s">
        <v>11</v>
      </c>
      <c r="C14" s="75"/>
      <c r="D14" s="75"/>
      <c r="E14" s="71" t="s">
        <v>10</v>
      </c>
      <c r="F14" s="21" t="s">
        <v>11</v>
      </c>
      <c r="G14" s="75"/>
      <c r="H14" s="75"/>
      <c r="I14" s="74"/>
      <c r="J14" s="11"/>
      <c r="K14" s="6"/>
    </row>
    <row r="15" spans="1:15" s="10" customFormat="1" ht="57" customHeight="1" x14ac:dyDescent="0.25">
      <c r="A15" s="22" t="s">
        <v>28</v>
      </c>
      <c r="B15" s="21" t="s">
        <v>29</v>
      </c>
      <c r="C15" s="71"/>
      <c r="D15" s="23">
        <v>123995000</v>
      </c>
      <c r="E15" s="22" t="s">
        <v>28</v>
      </c>
      <c r="F15" s="21" t="s">
        <v>29</v>
      </c>
      <c r="G15" s="71"/>
      <c r="H15" s="23">
        <f>H16+H17</f>
        <v>9283100</v>
      </c>
      <c r="I15" s="24">
        <f>D15+H15</f>
        <v>133278100</v>
      </c>
      <c r="J15" s="11"/>
      <c r="K15" s="6"/>
    </row>
    <row r="16" spans="1:15" s="10" customFormat="1" ht="57" customHeight="1" x14ac:dyDescent="0.25">
      <c r="A16" s="45" t="s">
        <v>31</v>
      </c>
      <c r="B16" s="44" t="s">
        <v>30</v>
      </c>
      <c r="C16" s="26" t="s">
        <v>32</v>
      </c>
      <c r="D16" s="23">
        <v>60000000</v>
      </c>
      <c r="E16" s="45" t="s">
        <v>31</v>
      </c>
      <c r="F16" s="44" t="s">
        <v>30</v>
      </c>
      <c r="G16" s="26" t="s">
        <v>32</v>
      </c>
      <c r="H16" s="27">
        <v>9158100</v>
      </c>
      <c r="I16" s="24">
        <f t="shared" ref="I16:I36" si="0">D16+H16</f>
        <v>69158100</v>
      </c>
      <c r="J16" s="11"/>
      <c r="K16" s="6"/>
    </row>
    <row r="17" spans="1:12" s="10" customFormat="1" ht="79.5" customHeight="1" x14ac:dyDescent="0.25">
      <c r="A17" s="45" t="s">
        <v>60</v>
      </c>
      <c r="B17" s="79" t="s">
        <v>61</v>
      </c>
      <c r="C17" s="26" t="s">
        <v>62</v>
      </c>
      <c r="D17" s="27">
        <v>200000</v>
      </c>
      <c r="E17" s="45" t="s">
        <v>60</v>
      </c>
      <c r="F17" s="40" t="s">
        <v>61</v>
      </c>
      <c r="G17" s="26" t="s">
        <v>62</v>
      </c>
      <c r="H17" s="27">
        <v>125000</v>
      </c>
      <c r="I17" s="24">
        <f>D17+H17</f>
        <v>325000</v>
      </c>
      <c r="J17" s="11"/>
      <c r="K17" s="6"/>
    </row>
    <row r="18" spans="1:12" s="10" customFormat="1" ht="54" customHeight="1" x14ac:dyDescent="0.25">
      <c r="A18" s="36" t="s">
        <v>17</v>
      </c>
      <c r="B18" s="28" t="s">
        <v>18</v>
      </c>
      <c r="C18" s="25"/>
      <c r="D18" s="23">
        <v>109014445</v>
      </c>
      <c r="E18" s="36" t="s">
        <v>17</v>
      </c>
      <c r="F18" s="28" t="s">
        <v>18</v>
      </c>
      <c r="G18" s="25"/>
      <c r="H18" s="23">
        <f>H19+H20</f>
        <v>5165500</v>
      </c>
      <c r="I18" s="24">
        <f t="shared" si="0"/>
        <v>114179945</v>
      </c>
      <c r="J18" s="11"/>
      <c r="K18" s="6"/>
      <c r="L18" s="12"/>
    </row>
    <row r="19" spans="1:12" s="10" customFormat="1" ht="140.25" customHeight="1" x14ac:dyDescent="0.25">
      <c r="A19" s="36"/>
      <c r="B19" s="28"/>
      <c r="C19" s="25"/>
      <c r="D19" s="23"/>
      <c r="E19" s="29" t="s">
        <v>20</v>
      </c>
      <c r="F19" s="79" t="s">
        <v>21</v>
      </c>
      <c r="G19" s="25" t="s">
        <v>22</v>
      </c>
      <c r="H19" s="27">
        <v>4645500</v>
      </c>
      <c r="I19" s="24">
        <f t="shared" si="0"/>
        <v>4645500</v>
      </c>
      <c r="J19" s="11"/>
      <c r="K19" s="6"/>
      <c r="L19" s="12"/>
    </row>
    <row r="20" spans="1:12" s="10" customFormat="1" ht="59.25" customHeight="1" x14ac:dyDescent="0.25">
      <c r="A20" s="36"/>
      <c r="B20" s="28"/>
      <c r="C20" s="25"/>
      <c r="D20" s="23"/>
      <c r="E20" s="29" t="s">
        <v>24</v>
      </c>
      <c r="F20" s="40" t="s">
        <v>23</v>
      </c>
      <c r="G20" s="25" t="s">
        <v>25</v>
      </c>
      <c r="H20" s="27">
        <v>520000</v>
      </c>
      <c r="I20" s="24">
        <f>D20+H20</f>
        <v>520000</v>
      </c>
      <c r="J20" s="11"/>
      <c r="K20" s="6"/>
      <c r="L20" s="12"/>
    </row>
    <row r="21" spans="1:12" s="10" customFormat="1" ht="83.25" customHeight="1" x14ac:dyDescent="0.25">
      <c r="A21" s="41" t="s">
        <v>26</v>
      </c>
      <c r="B21" s="42" t="s">
        <v>27</v>
      </c>
      <c r="C21" s="43"/>
      <c r="D21" s="23">
        <v>34256972</v>
      </c>
      <c r="E21" s="41" t="s">
        <v>26</v>
      </c>
      <c r="F21" s="42" t="s">
        <v>27</v>
      </c>
      <c r="G21" s="39"/>
      <c r="H21" s="23">
        <f>H22+H23</f>
        <v>-509600</v>
      </c>
      <c r="I21" s="24">
        <f t="shared" ref="I21" si="1">D21+H21</f>
        <v>33747372</v>
      </c>
      <c r="J21" s="11"/>
      <c r="K21" s="6"/>
      <c r="L21" s="12"/>
    </row>
    <row r="22" spans="1:12" s="10" customFormat="1" ht="121.5" customHeight="1" x14ac:dyDescent="0.25">
      <c r="A22" s="46" t="s">
        <v>33</v>
      </c>
      <c r="B22" s="37" t="s">
        <v>34</v>
      </c>
      <c r="C22" s="47" t="s">
        <v>35</v>
      </c>
      <c r="D22" s="27">
        <v>7270499</v>
      </c>
      <c r="E22" s="46" t="s">
        <v>33</v>
      </c>
      <c r="F22" s="37" t="s">
        <v>34</v>
      </c>
      <c r="G22" s="47" t="s">
        <v>35</v>
      </c>
      <c r="H22" s="27">
        <v>-1550800</v>
      </c>
      <c r="I22" s="24">
        <f t="shared" si="0"/>
        <v>5719699</v>
      </c>
      <c r="J22" s="11"/>
      <c r="K22" s="6"/>
      <c r="L22" s="12"/>
    </row>
    <row r="23" spans="1:12" s="10" customFormat="1" ht="101.25" customHeight="1" x14ac:dyDescent="0.25">
      <c r="A23" s="46" t="s">
        <v>33</v>
      </c>
      <c r="B23" s="37" t="s">
        <v>34</v>
      </c>
      <c r="C23" s="37" t="s">
        <v>51</v>
      </c>
      <c r="D23" s="65">
        <v>175000</v>
      </c>
      <c r="E23" s="46" t="s">
        <v>33</v>
      </c>
      <c r="F23" s="37" t="s">
        <v>34</v>
      </c>
      <c r="G23" s="37" t="s">
        <v>51</v>
      </c>
      <c r="H23" s="65">
        <v>1041200</v>
      </c>
      <c r="I23" s="66">
        <f>D23+H23</f>
        <v>1216200</v>
      </c>
      <c r="J23" s="11"/>
      <c r="K23" s="6"/>
      <c r="L23" s="12"/>
    </row>
    <row r="24" spans="1:12" s="10" customFormat="1" ht="87.75" customHeight="1" x14ac:dyDescent="0.25">
      <c r="A24" s="50" t="s">
        <v>38</v>
      </c>
      <c r="B24" s="51" t="s">
        <v>39</v>
      </c>
      <c r="C24" s="22"/>
      <c r="D24" s="23">
        <v>16350000</v>
      </c>
      <c r="E24" s="50" t="s">
        <v>38</v>
      </c>
      <c r="F24" s="51" t="s">
        <v>39</v>
      </c>
      <c r="G24" s="39"/>
      <c r="H24" s="23">
        <f>H25+H26</f>
        <v>21785000</v>
      </c>
      <c r="I24" s="24">
        <f t="shared" si="0"/>
        <v>38135000</v>
      </c>
      <c r="J24" s="11"/>
      <c r="K24" s="6"/>
    </row>
    <row r="25" spans="1:12" s="10" customFormat="1" ht="97.5" customHeight="1" x14ac:dyDescent="0.25">
      <c r="A25" s="48" t="s">
        <v>36</v>
      </c>
      <c r="B25" s="49" t="s">
        <v>37</v>
      </c>
      <c r="C25" s="37" t="s">
        <v>32</v>
      </c>
      <c r="D25" s="38">
        <v>15000000</v>
      </c>
      <c r="E25" s="48" t="s">
        <v>36</v>
      </c>
      <c r="F25" s="49" t="s">
        <v>37</v>
      </c>
      <c r="G25" s="37" t="s">
        <v>32</v>
      </c>
      <c r="H25" s="27">
        <v>-8720000</v>
      </c>
      <c r="I25" s="24">
        <f t="shared" si="0"/>
        <v>6280000</v>
      </c>
      <c r="J25" s="11"/>
      <c r="K25" s="6"/>
    </row>
    <row r="26" spans="1:12" s="10" customFormat="1" ht="378" customHeight="1" x14ac:dyDescent="0.25">
      <c r="A26" s="48"/>
      <c r="B26" s="49"/>
      <c r="C26" s="37"/>
      <c r="D26" s="38"/>
      <c r="E26" s="48" t="s">
        <v>66</v>
      </c>
      <c r="F26" s="79" t="s">
        <v>67</v>
      </c>
      <c r="G26" s="79" t="s">
        <v>67</v>
      </c>
      <c r="H26" s="27">
        <v>30505000</v>
      </c>
      <c r="I26" s="24">
        <f>D26+H26</f>
        <v>30505000</v>
      </c>
      <c r="J26" s="11"/>
      <c r="K26" s="6"/>
    </row>
    <row r="27" spans="1:12" s="10" customFormat="1" ht="111.75" customHeight="1" x14ac:dyDescent="0.25">
      <c r="A27" s="55">
        <v>1010000</v>
      </c>
      <c r="B27" s="56" t="s">
        <v>42</v>
      </c>
      <c r="C27" s="37"/>
      <c r="D27" s="54">
        <v>1760000</v>
      </c>
      <c r="E27" s="55">
        <v>1010000</v>
      </c>
      <c r="F27" s="56" t="s">
        <v>42</v>
      </c>
      <c r="G27" s="37"/>
      <c r="H27" s="23">
        <f>H28+H29</f>
        <v>650000</v>
      </c>
      <c r="I27" s="24">
        <f>D27+H27</f>
        <v>2410000</v>
      </c>
      <c r="J27" s="11"/>
      <c r="K27" s="6"/>
    </row>
    <row r="28" spans="1:12" s="10" customFormat="1" ht="97.5" customHeight="1" x14ac:dyDescent="0.25">
      <c r="A28" s="57"/>
      <c r="B28" s="58"/>
      <c r="C28" s="37"/>
      <c r="D28" s="38"/>
      <c r="E28" s="57">
        <v>1011080</v>
      </c>
      <c r="F28" s="58" t="s">
        <v>43</v>
      </c>
      <c r="G28" s="37" t="s">
        <v>44</v>
      </c>
      <c r="H28" s="27">
        <v>300000</v>
      </c>
      <c r="I28" s="24">
        <f t="shared" si="0"/>
        <v>300000</v>
      </c>
      <c r="J28" s="11"/>
      <c r="K28" s="6"/>
    </row>
    <row r="29" spans="1:12" s="10" customFormat="1" ht="118.5" customHeight="1" x14ac:dyDescent="0.25">
      <c r="A29" s="57"/>
      <c r="B29" s="58"/>
      <c r="C29" s="37"/>
      <c r="D29" s="38"/>
      <c r="E29" s="57">
        <v>1011080</v>
      </c>
      <c r="F29" s="58" t="s">
        <v>43</v>
      </c>
      <c r="G29" s="37" t="s">
        <v>45</v>
      </c>
      <c r="H29" s="27">
        <v>350000</v>
      </c>
      <c r="I29" s="24">
        <f t="shared" si="0"/>
        <v>350000</v>
      </c>
      <c r="J29" s="11"/>
      <c r="K29" s="6"/>
    </row>
    <row r="30" spans="1:12" s="10" customFormat="1" ht="97.5" customHeight="1" x14ac:dyDescent="0.25">
      <c r="A30" s="52" t="s">
        <v>40</v>
      </c>
      <c r="B30" s="53" t="s">
        <v>41</v>
      </c>
      <c r="C30" s="37"/>
      <c r="D30" s="54">
        <v>1215456113</v>
      </c>
      <c r="E30" s="52" t="s">
        <v>40</v>
      </c>
      <c r="F30" s="53" t="s">
        <v>41</v>
      </c>
      <c r="G30" s="37"/>
      <c r="H30" s="23">
        <f>H31</f>
        <v>-52290473</v>
      </c>
      <c r="I30" s="24">
        <f>D30+H30</f>
        <v>1163165640</v>
      </c>
      <c r="J30" s="11"/>
      <c r="K30" s="6"/>
    </row>
    <row r="31" spans="1:12" s="10" customFormat="1" ht="97.5" customHeight="1" x14ac:dyDescent="0.25">
      <c r="A31" s="67">
        <v>1217640</v>
      </c>
      <c r="B31" s="49" t="s">
        <v>55</v>
      </c>
      <c r="C31" s="26" t="s">
        <v>56</v>
      </c>
      <c r="D31" s="38">
        <v>1118956113</v>
      </c>
      <c r="E31" s="67">
        <v>1217640</v>
      </c>
      <c r="F31" s="49" t="s">
        <v>55</v>
      </c>
      <c r="G31" s="26" t="s">
        <v>56</v>
      </c>
      <c r="H31" s="27">
        <v>-52290473</v>
      </c>
      <c r="I31" s="30">
        <f t="shared" ref="I31" si="2">D31+H31</f>
        <v>1066665640</v>
      </c>
      <c r="J31" s="11"/>
      <c r="K31" s="6"/>
    </row>
    <row r="32" spans="1:12" s="10" customFormat="1" ht="97.5" customHeight="1" x14ac:dyDescent="0.25">
      <c r="A32" s="55">
        <v>1910000</v>
      </c>
      <c r="B32" s="68" t="s">
        <v>57</v>
      </c>
      <c r="C32" s="60"/>
      <c r="D32" s="54">
        <v>334067000</v>
      </c>
      <c r="E32" s="55">
        <v>1910000</v>
      </c>
      <c r="F32" s="68" t="s">
        <v>57</v>
      </c>
      <c r="G32" s="64"/>
      <c r="H32" s="23">
        <f>H33</f>
        <v>-181415410</v>
      </c>
      <c r="I32" s="30">
        <f t="shared" si="0"/>
        <v>152651590</v>
      </c>
      <c r="J32" s="11"/>
      <c r="K32" s="6"/>
    </row>
    <row r="33" spans="1:11" s="10" customFormat="1" ht="97.5" customHeight="1" x14ac:dyDescent="0.25">
      <c r="A33" s="69">
        <v>1917426</v>
      </c>
      <c r="B33" s="63" t="s">
        <v>58</v>
      </c>
      <c r="C33" s="26" t="s">
        <v>59</v>
      </c>
      <c r="D33" s="70">
        <v>272250000</v>
      </c>
      <c r="E33" s="69">
        <v>1917426</v>
      </c>
      <c r="F33" s="63" t="s">
        <v>58</v>
      </c>
      <c r="G33" s="26" t="s">
        <v>59</v>
      </c>
      <c r="H33" s="27">
        <v>-181415410</v>
      </c>
      <c r="I33" s="30">
        <f>D33+H33</f>
        <v>90834590</v>
      </c>
      <c r="J33" s="11"/>
      <c r="K33" s="6"/>
    </row>
    <row r="34" spans="1:11" s="10" customFormat="1" ht="97.5" customHeight="1" x14ac:dyDescent="0.25">
      <c r="A34" s="41" t="s">
        <v>46</v>
      </c>
      <c r="B34" s="56" t="s">
        <v>47</v>
      </c>
      <c r="C34" s="60"/>
      <c r="D34" s="54">
        <v>58040112</v>
      </c>
      <c r="E34" s="42" t="s">
        <v>46</v>
      </c>
      <c r="F34" s="42" t="s">
        <v>47</v>
      </c>
      <c r="G34" s="61"/>
      <c r="H34" s="23">
        <f>H35+H37</f>
        <v>-26434932</v>
      </c>
      <c r="I34" s="24">
        <f>D34+H34</f>
        <v>31605180</v>
      </c>
      <c r="J34" s="11"/>
      <c r="K34" s="6"/>
    </row>
    <row r="35" spans="1:11" s="10" customFormat="1" ht="108" customHeight="1" x14ac:dyDescent="0.25">
      <c r="A35" s="62" t="s">
        <v>48</v>
      </c>
      <c r="B35" s="63" t="s">
        <v>49</v>
      </c>
      <c r="C35" s="60"/>
      <c r="D35" s="38">
        <v>45400112</v>
      </c>
      <c r="E35" s="62" t="s">
        <v>48</v>
      </c>
      <c r="F35" s="63" t="s">
        <v>49</v>
      </c>
      <c r="G35" s="64"/>
      <c r="H35" s="27">
        <f>H36</f>
        <v>-26549932</v>
      </c>
      <c r="I35" s="24">
        <f t="shared" si="0"/>
        <v>18850180</v>
      </c>
      <c r="J35" s="11"/>
      <c r="K35" s="6"/>
    </row>
    <row r="36" spans="1:11" s="10" customFormat="1" ht="72.75" customHeight="1" x14ac:dyDescent="0.25">
      <c r="A36" s="62">
        <v>3718881</v>
      </c>
      <c r="B36" s="63" t="s">
        <v>50</v>
      </c>
      <c r="C36" s="63" t="s">
        <v>63</v>
      </c>
      <c r="D36" s="38">
        <v>45400112</v>
      </c>
      <c r="E36" s="62">
        <v>3718881</v>
      </c>
      <c r="F36" s="63" t="s">
        <v>50</v>
      </c>
      <c r="G36" s="63" t="s">
        <v>63</v>
      </c>
      <c r="H36" s="27">
        <v>-26549932</v>
      </c>
      <c r="I36" s="24">
        <f t="shared" si="0"/>
        <v>18850180</v>
      </c>
      <c r="J36" s="11"/>
      <c r="K36" s="6"/>
    </row>
    <row r="37" spans="1:11" s="10" customFormat="1" ht="117.75" customHeight="1" x14ac:dyDescent="0.25">
      <c r="A37" s="62"/>
      <c r="B37" s="63"/>
      <c r="C37" s="63"/>
      <c r="D37" s="38"/>
      <c r="E37" s="62" t="s">
        <v>52</v>
      </c>
      <c r="F37" s="59" t="s">
        <v>53</v>
      </c>
      <c r="G37" s="26" t="s">
        <v>54</v>
      </c>
      <c r="H37" s="27">
        <v>115000</v>
      </c>
      <c r="I37" s="24">
        <f>D37+H37</f>
        <v>115000</v>
      </c>
      <c r="J37" s="11"/>
      <c r="K37" s="6"/>
    </row>
    <row r="38" spans="1:11" ht="38.25" customHeight="1" x14ac:dyDescent="0.25">
      <c r="A38" s="32"/>
      <c r="B38" s="35" t="s">
        <v>12</v>
      </c>
      <c r="C38" s="33"/>
      <c r="D38" s="31">
        <v>1912797742</v>
      </c>
      <c r="E38" s="34"/>
      <c r="F38" s="34"/>
      <c r="G38" s="33" t="s">
        <v>9</v>
      </c>
      <c r="H38" s="31">
        <f>H34+H30+H27+H24+H21+H18+H15+H32</f>
        <v>-223766815</v>
      </c>
      <c r="I38" s="30">
        <f t="shared" ref="I38" si="3">D38+H38</f>
        <v>1689030927</v>
      </c>
    </row>
    <row r="39" spans="1:11" ht="92.25" customHeight="1" x14ac:dyDescent="0.3">
      <c r="A39" s="4"/>
      <c r="B39" s="4"/>
      <c r="C39" s="8"/>
      <c r="D39" s="4"/>
      <c r="E39" s="4"/>
      <c r="F39" s="7"/>
      <c r="G39" s="4"/>
      <c r="H39" s="4" t="s">
        <v>9</v>
      </c>
      <c r="I39" s="4"/>
    </row>
    <row r="40" spans="1:11" ht="71.25" customHeight="1" x14ac:dyDescent="0.3">
      <c r="C40" s="9"/>
      <c r="D40" s="7"/>
      <c r="E40" s="7"/>
      <c r="F40" s="4"/>
    </row>
    <row r="41" spans="1:11" ht="81.75" hidden="1" customHeight="1" x14ac:dyDescent="0.3">
      <c r="C41" s="9"/>
    </row>
    <row r="42" spans="1:11" ht="75.75" hidden="1" customHeight="1" x14ac:dyDescent="0.3">
      <c r="C42" s="9"/>
    </row>
    <row r="43" spans="1:11" ht="100.5" hidden="1" customHeight="1" x14ac:dyDescent="0.3">
      <c r="C43" s="9"/>
      <c r="D43" s="14"/>
    </row>
    <row r="44" spans="1:11" ht="48.75" hidden="1" customHeight="1" x14ac:dyDescent="0.3">
      <c r="C44" s="9"/>
    </row>
    <row r="45" spans="1:11" ht="48.75" hidden="1" customHeight="1" x14ac:dyDescent="0.25"/>
    <row r="46" spans="1:11" ht="48.75" hidden="1" customHeight="1" x14ac:dyDescent="0.25"/>
    <row r="47" spans="1:11" ht="48.75" hidden="1" customHeight="1" x14ac:dyDescent="0.25"/>
    <row r="48" spans="1:11" ht="48.75" hidden="1" customHeight="1" x14ac:dyDescent="0.25"/>
    <row r="49" spans="10:10" ht="48.75" hidden="1" customHeight="1" x14ac:dyDescent="0.25"/>
    <row r="50" spans="10:10" ht="120" customHeight="1" x14ac:dyDescent="0.25"/>
    <row r="51" spans="10:10" ht="82.5" customHeight="1" x14ac:dyDescent="0.25"/>
    <row r="52" spans="10:10" ht="57" customHeight="1" x14ac:dyDescent="0.25">
      <c r="J52" s="2"/>
    </row>
    <row r="53" spans="10:10" ht="112.5" customHeight="1" x14ac:dyDescent="0.25">
      <c r="J53" s="2"/>
    </row>
    <row r="54" spans="10:10" ht="165" customHeight="1" x14ac:dyDescent="0.25">
      <c r="J54" s="2"/>
    </row>
    <row r="55" spans="10:10" ht="95.25" customHeight="1" x14ac:dyDescent="0.25">
      <c r="J55" s="2"/>
    </row>
    <row r="56" spans="10:10" ht="38.25" customHeight="1" x14ac:dyDescent="0.25">
      <c r="J56" s="2"/>
    </row>
    <row r="57" spans="10:10" ht="13.8" x14ac:dyDescent="0.25">
      <c r="J57" s="2"/>
    </row>
    <row r="58" spans="10:10" ht="15.75" customHeight="1" x14ac:dyDescent="0.25">
      <c r="J58" s="2"/>
    </row>
    <row r="60" spans="10:10" ht="12.75" customHeight="1" x14ac:dyDescent="0.25"/>
    <row r="61" spans="10:10" ht="12.75" customHeight="1" x14ac:dyDescent="0.25"/>
    <row r="62" spans="10:10" ht="12.75" customHeight="1" x14ac:dyDescent="0.25"/>
    <row r="63" spans="10:10" ht="12.75" customHeight="1" x14ac:dyDescent="0.25"/>
  </sheetData>
  <mergeCells count="11">
    <mergeCell ref="D3:E3"/>
    <mergeCell ref="I12:I14"/>
    <mergeCell ref="C13:C14"/>
    <mergeCell ref="D13:D14"/>
    <mergeCell ref="G13:G14"/>
    <mergeCell ref="H13:H14"/>
    <mergeCell ref="A5:H5"/>
    <mergeCell ref="A7:H7"/>
    <mergeCell ref="A8:H8"/>
    <mergeCell ref="A12:D12"/>
    <mergeCell ref="E12:H12"/>
  </mergeCells>
  <printOptions horizontalCentered="1"/>
  <pageMargins left="0.19685039370078741" right="0.19685039370078741" top="0.59055118110236227" bottom="1.1811023622047245" header="0.31496062992125984" footer="0.31496062992125984"/>
  <pageSetup paperSize="9" scale="61" orientation="landscape" r:id="rId1"/>
  <headerFooter differentFirst="1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дод-5</vt:lpstr>
      <vt:lpstr>'дод-5'!Область_печати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МФУ</cp:lastModifiedBy>
  <cp:lastPrinted>2025-06-10T06:52:43Z</cp:lastPrinted>
  <dcterms:created xsi:type="dcterms:W3CDTF">2021-02-12T11:43:33Z</dcterms:created>
  <dcterms:modified xsi:type="dcterms:W3CDTF">2025-06-10T06:52:46Z</dcterms:modified>
</cp:coreProperties>
</file>