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01\"/>
    </mc:Choice>
  </mc:AlternateContent>
  <bookViews>
    <workbookView xWindow="0" yWindow="0" windowWidth="28800" windowHeight="12315"/>
  </bookViews>
  <sheets>
    <sheet name="дод-5" sheetId="1" r:id="rId1"/>
  </sheets>
  <definedNames>
    <definedName name="_xlnm.Print_Area" localSheetId="0">'дод-5'!$A$1:$I$31</definedName>
  </definedNames>
  <calcPr calcId="162913" refMode="R1C1"/>
</workbook>
</file>

<file path=xl/calcChain.xml><?xml version="1.0" encoding="utf-8"?>
<calcChain xmlns="http://schemas.openxmlformats.org/spreadsheetml/2006/main">
  <c r="H31" i="1" l="1"/>
  <c r="I27" i="1"/>
  <c r="I28" i="1"/>
  <c r="I15" i="1" l="1"/>
  <c r="I16" i="1"/>
  <c r="H15" i="1"/>
  <c r="H22" i="1" l="1"/>
  <c r="H24" i="1"/>
  <c r="I22" i="1"/>
  <c r="I23" i="1"/>
  <c r="I24" i="1"/>
  <c r="I25" i="1"/>
  <c r="I26" i="1"/>
  <c r="I29" i="1"/>
  <c r="I30" i="1"/>
  <c r="I31" i="1"/>
  <c r="H17" i="1" l="1"/>
  <c r="I21" i="1"/>
  <c r="I18" i="1" l="1"/>
  <c r="I20" i="1"/>
  <c r="I17" i="1" l="1"/>
  <c r="I19" i="1" l="1"/>
  <c r="H29" i="1"/>
  <c r="E10" i="1" l="1"/>
</calcChain>
</file>

<file path=xl/sharedStrings.xml><?xml version="1.0" encoding="utf-8"?>
<sst xmlns="http://schemas.openxmlformats.org/spreadsheetml/2006/main" count="90" uniqueCount="56">
  <si>
    <t xml:space="preserve">Розподіл коштів бюджету розвитку на здійснення заходів із будівництва,  реконструкції 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</si>
  <si>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</si>
  <si>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</si>
  <si>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</si>
  <si>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</si>
  <si>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</si>
  <si>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</si>
  <si>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</si>
  <si>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</si>
  <si>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</si>
  <si>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</si>
  <si>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</si>
  <si>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</si>
  <si>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</si>
  <si>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>Затверджено</t>
  </si>
  <si>
    <t>у 2024 році</t>
  </si>
  <si>
    <t>Внески до статутного капіталу суб'єктів господарювання</t>
  </si>
  <si>
    <t>Інформація</t>
  </si>
  <si>
    <t>реставрації , капітальний ремонт об'єктів виробничої, комунікаційної та соціальної інфраструктури за об'єктами Тернопільської міської територіальної громади</t>
  </si>
  <si>
    <t>1900000</t>
  </si>
  <si>
    <t>Управління транспортних мереж та зв'язку</t>
  </si>
  <si>
    <t>1917670</t>
  </si>
  <si>
    <t>КП "Автошкола "Міськавтотранс" на забезпечення статутної діяльності в обмін на корпоративні права</t>
  </si>
  <si>
    <t>0600000</t>
  </si>
  <si>
    <t>Управління освіти і науки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</si>
  <si>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</si>
  <si>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</si>
  <si>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Закладам загальної середньої освіти на капітальний ремонт будівель-усунення аварійних ситуацій згідно рішення виконавчого комітету</t>
  </si>
  <si>
    <t>Надання загальної  середньої освіти закладами загальної середньої освіти за рахунок коштів місцевого бюджету</t>
  </si>
  <si>
    <t>Капітальний ремонт( облаштування укриття) підвального приміщення Тернопільської загальноосвітньої школи І-ІІІ ст №24 ТМР ТО  на умовах співфінансування</t>
  </si>
  <si>
    <t>ТЗОШ І-ІІІ ступенів №24 ТМР на реконструкцію тиру із облаштуванням споруди подвійного призначення із захисними властивостями протирадіаційного укриття на умовах співфінансування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</si>
  <si>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</si>
  <si>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</si>
  <si>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Закладам загальної середньої освіти на закупівлю мультимедійного обладнання згідно рішення виконавчого комітету, на умовах співфінансування</t>
  </si>
  <si>
    <t>1010000</t>
  </si>
  <si>
    <t>Управління культури і мистецтв</t>
  </si>
  <si>
    <t>1017340</t>
  </si>
  <si>
    <t>Проектування, реставрація та охорона пам'яток архітектури</t>
  </si>
  <si>
    <t>Реставраційний ремонт облаштування пожежного та другого евакуаційного виходів, Тернопільської музичної школи №1</t>
  </si>
  <si>
    <t>Реставраційний ремонт облаштування пожежного та другого евакуаційного виходів пам'ятки архітектури місцевого значення охор.№2004 , Тернопільської музичної школи №1 ім. В.Барвінського, за ад.м.Тернопіль, вул.Камінна,3</t>
  </si>
  <si>
    <t>070000</t>
  </si>
  <si>
    <t>Капітальний ремонт приміщень другого поверху будівлі головного корпусу, літера "А", із улаштуванням ангіографічної системи в КНП "Тернопільська комунальна міська лікарня №2" за адресою: м.Тернопіль, вул. Р. Купчинського, 14"</t>
  </si>
  <si>
    <t>Відділ охорони здоров'я та медичного забезпечення</t>
  </si>
  <si>
    <t>Назва об'єкту відповідно до проектно-кошторисної документації</t>
  </si>
  <si>
    <t>0712152</t>
  </si>
  <si>
    <t>Інші програми та заходи у сфері охорони здоров'я</t>
  </si>
  <si>
    <t>Міська рада</t>
  </si>
  <si>
    <t>0110000</t>
  </si>
  <si>
    <t>0117670</t>
  </si>
  <si>
    <t>КП "Масив ТМР" на забезпечення статутної діяльності в обмін на корпоративні права</t>
  </si>
  <si>
    <t xml:space="preserve">  рішенням виконавчого комітету</t>
  </si>
  <si>
    <t>1200000</t>
  </si>
  <si>
    <t>Управління  житлово-комунального господарства, благоустрою  та екології</t>
  </si>
  <si>
    <t>1216030</t>
  </si>
  <si>
    <t>Організація благоустрою населених пунктів</t>
  </si>
  <si>
    <t>Капітальний ремонт об'єкта благоустрою-установлення малих архітектурних форм Алеї пам'яті "Незламні" на бульварі Тараса Шевченка в м.Тернополі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</si>
</sst>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&quot;грн.&quot;_-;\-* #,##0.00\ &quot;грн.&quot;_-;_-* &quot;-&quot;??\ &quot;грн.&quot;_-;_-@_-"/>
    <numFmt numFmtId="166" formatCode="_-* #,##0.0\ _₽_-;\-* #,##0.0\ _₽_-;_-* &quot;-&quot;?\ _₽_-;_-@_-"/>
  </numFmts>
  <fonts count="34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0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0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2" fillId="22" borderId="3" applyNumberFormat="0" applyAlignment="0" applyProtection="0"/>
    <xf numFmtId="0" fontId="27" fillId="22" borderId="2" applyNumberFormat="0" applyAlignment="0" applyProtection="0"/>
    <xf numFmtId="0" fontId="24" fillId="0" borderId="4" applyNumberFormat="0" applyFill="0" applyAlignment="0" applyProtection="0"/>
    <xf numFmtId="0" fontId="28" fillId="1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0" borderId="5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4" fillId="0" borderId="0" xfId="1"/>
    <xf numFmtId="0" fontId="8" fillId="0" borderId="0" xfId="1" applyFont="1" applyAlignment="1">
      <alignment horizontal="center"/>
    </xf>
    <xf numFmtId="0" fontId="5" fillId="0" borderId="0" xfId="2" applyFont="1"/>
    <xf numFmtId="0" fontId="8" fillId="0" borderId="0" xfId="2" applyFont="1"/>
    <xf numFmtId="0" fontId="4" fillId="0" borderId="0" xfId="2"/>
    <xf numFmtId="0" fontId="6" fillId="0" borderId="0" xfId="2" applyFont="1"/>
    <xf numFmtId="0" fontId="9" fillId="0" borderId="1" xfId="1" applyFont="1" applyBorder="1" applyAlignment="1">
      <alignment horizontal="center" vertical="top"/>
    </xf>
    <xf numFmtId="0" fontId="4" fillId="0" borderId="0" xfId="2" applyFont="1"/>
    <xf numFmtId="0" fontId="9" fillId="0" borderId="1" xfId="1" applyFont="1" applyBorder="1" applyAlignment="1">
      <alignment horizontal="center" vertical="top" wrapText="1" shrinkToFit="1"/>
    </xf>
    <xf numFmtId="164" fontId="4" fillId="0" borderId="0" xfId="2" applyNumberFormat="1"/>
    <xf numFmtId="0" fontId="11" fillId="0" borderId="1" xfId="7" applyFont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 shrinkToFit="1"/>
      <protection locked="0"/>
    </xf>
    <xf numFmtId="4" fontId="9" fillId="0" borderId="1" xfId="7" applyNumberFormat="1" applyFont="1" applyBorder="1" applyAlignment="1">
      <alignment horizontal="center" vertical="center" wrapText="1"/>
    </xf>
    <xf numFmtId="0" fontId="12" fillId="0" borderId="0" xfId="2" applyFont="1"/>
    <xf numFmtId="0" fontId="6" fillId="0" borderId="0" xfId="2" applyFont="1" applyBorder="1" applyAlignment="1"/>
    <xf numFmtId="0" fontId="12" fillId="0" borderId="0" xfId="2" applyFont="1" applyBorder="1" applyAlignment="1"/>
    <xf numFmtId="0" fontId="4" fillId="0" borderId="0" xfId="2" applyBorder="1"/>
    <xf numFmtId="0" fontId="9" fillId="0" borderId="1" xfId="1" applyFont="1" applyBorder="1" applyAlignment="1">
      <alignment vertical="top" wrapText="1" shrinkToFit="1"/>
    </xf>
    <xf numFmtId="0" fontId="9" fillId="0" borderId="1" xfId="1" applyFont="1" applyBorder="1" applyAlignment="1">
      <alignment horizontal="center" vertical="center" wrapText="1" shrinkToFit="1"/>
    </xf>
    <xf numFmtId="4" fontId="9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4" fillId="0" borderId="0" xfId="2"/>
    <xf numFmtId="0" fontId="11" fillId="0" borderId="1" xfId="2" applyFont="1" applyBorder="1" applyAlignment="1">
      <alignment horizontal="center" vertical="center" wrapText="1"/>
    </xf>
    <xf numFmtId="166" fontId="4" fillId="0" borderId="0" xfId="2" applyNumberFormat="1"/>
    <xf numFmtId="4" fontId="11" fillId="0" borderId="1" xfId="1" applyNumberFormat="1" applyFont="1" applyBorder="1" applyAlignment="1">
      <alignment horizontal="center" vertical="center" wrapText="1" shrinkToFit="1"/>
    </xf>
    <xf numFmtId="49" fontId="29" fillId="0" borderId="1" xfId="4" applyNumberFormat="1" applyFont="1" applyBorder="1" applyAlignment="1">
      <alignment horizontal="center" vertical="center" wrapText="1" shrinkToFit="1"/>
    </xf>
    <xf numFmtId="49" fontId="30" fillId="0" borderId="1" xfId="4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4" fillId="0" borderId="1" xfId="2" applyBorder="1"/>
    <xf numFmtId="49" fontId="30" fillId="0" borderId="1" xfId="4" applyNumberFormat="1" applyFont="1" applyBorder="1" applyAlignment="1">
      <alignment horizontal="center" vertical="center"/>
    </xf>
    <xf numFmtId="164" fontId="3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1" fillId="23" borderId="1" xfId="2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 shrinkToFit="1"/>
    </xf>
    <xf numFmtId="0" fontId="32" fillId="0" borderId="1" xfId="0" applyFont="1" applyBorder="1" applyAlignment="1">
      <alignment horizontal="left" vertical="center" wrapText="1"/>
    </xf>
    <xf numFmtId="49" fontId="30" fillId="0" borderId="1" xfId="4" applyNumberFormat="1" applyFont="1" applyBorder="1" applyAlignment="1">
      <alignment horizontal="center" vertical="center" wrapText="1" shrinkToFit="1"/>
    </xf>
    <xf numFmtId="4" fontId="9" fillId="0" borderId="1" xfId="1" applyNumberFormat="1" applyFont="1" applyBorder="1" applyAlignment="1">
      <alignment horizontal="center" vertical="center" wrapText="1" shrinkToFit="1"/>
    </xf>
    <xf numFmtId="49" fontId="9" fillId="0" borderId="1" xfId="1" applyNumberFormat="1" applyFont="1" applyBorder="1" applyAlignment="1">
      <alignment horizontal="center" vertical="center" wrapText="1" shrinkToFit="1"/>
    </xf>
    <xf numFmtId="2" fontId="9" fillId="0" borderId="1" xfId="1" applyNumberFormat="1" applyFont="1" applyBorder="1" applyAlignment="1">
      <alignment horizontal="center" vertical="center" wrapText="1" shrinkToFit="1"/>
    </xf>
    <xf numFmtId="0" fontId="30" fillId="0" borderId="1" xfId="4" applyFont="1" applyBorder="1" applyAlignment="1" applyProtection="1">
      <alignment horizontal="center" vertical="center" wrapText="1" shrinkToFit="1"/>
      <protection locked="0"/>
    </xf>
    <xf numFmtId="49" fontId="33" fillId="0" borderId="1" xfId="4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 shrinkToFit="1"/>
    </xf>
    <xf numFmtId="0" fontId="7" fillId="0" borderId="0" xfId="1" applyFont="1" applyAlignment="1"/>
    <xf numFmtId="0" fontId="9" fillId="0" borderId="1" xfId="3" applyFont="1" applyBorder="1" applyAlignment="1">
      <alignment horizontal="center" vertical="top" wrapText="1" shrinkToFit="1"/>
    </xf>
    <xf numFmtId="0" fontId="9" fillId="0" borderId="1" xfId="1" applyFont="1" applyBorder="1" applyAlignment="1">
      <alignment horizontal="center" vertical="top"/>
    </xf>
  </cellXfs>
  <cellStyles count="90"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Normal_meresha_07" xfId="10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ывод 2" xfId="80"/>
    <cellStyle name="Вычисление 2" xfId="81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Итог 2" xfId="82"/>
    <cellStyle name="Нейтральный 2" xfId="83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18" xfId="87"/>
    <cellStyle name="Обычный 18 2" xfId="88"/>
    <cellStyle name="Обычный 18 3" xfId="89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Плохой 2" xfId="84"/>
    <cellStyle name="Пояснение 2" xfId="85"/>
    <cellStyle name="Примечание 2" xfId="86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showWhiteSpace="0" view="pageBreakPreview" zoomScaleSheetLayoutView="100" workbookViewId="0">
      <selection activeCell="G31" sqref="G31"/>
    </sheetView>
  </sheetViews>
  <sheetFormatPr defaultRowHeight="12.75" x14ac:dyDescent="0.2"/>
  <cols>
    <col min="1" max="1" width="12" style="8" customWidth="1"/>
    <col min="2" max="2" width="31.33203125" style="8" customWidth="1"/>
    <col min="3" max="3" width="34.1640625" style="8" customWidth="1"/>
    <col min="4" max="4" width="20.1640625" style="8" customWidth="1"/>
    <col min="5" max="5" width="15" style="8" customWidth="1"/>
    <col min="6" max="6" width="33.5" style="8" customWidth="1"/>
    <col min="7" max="7" width="31.83203125" style="8" customWidth="1"/>
    <col min="8" max="8" width="20" style="8" customWidth="1"/>
    <col min="9" max="9" width="24.5" style="8" customWidth="1"/>
    <col min="10" max="10" width="14" style="8" bestFit="1" customWidth="1"/>
    <col min="11" max="11" width="9.33203125" style="8"/>
    <col min="12" max="12" width="9.6640625" style="8" customWidth="1"/>
    <col min="13" max="16384" width="9.33203125" style="8"/>
  </cols>
  <sheetData>
    <row r="1" spans="1:15" s="4" customFormat="1" ht="19.5" customHeight="1" x14ac:dyDescent="0.25">
      <c r="A1" s="1"/>
      <c r="B1" s="1"/>
      <c r="C1" s="1"/>
      <c r="D1" s="1"/>
      <c r="E1" s="1"/>
      <c r="F1" s="1"/>
      <c r="G1" s="2"/>
      <c r="I1" s="3" t="s">
        <v>14</v>
      </c>
    </row>
    <row r="2" spans="1:15" s="4" customFormat="1" ht="15" x14ac:dyDescent="0.25">
      <c r="A2" s="5"/>
      <c r="B2" s="5"/>
      <c r="C2" s="5"/>
      <c r="D2" s="5"/>
      <c r="E2" s="5"/>
      <c r="F2" s="5"/>
      <c r="G2" s="35"/>
      <c r="H2" s="36"/>
      <c r="I2" s="3" t="s">
        <v>50</v>
      </c>
    </row>
    <row r="3" spans="1:15" s="4" customFormat="1" ht="14.25" x14ac:dyDescent="0.2">
      <c r="A3" s="35"/>
      <c r="B3" s="35"/>
      <c r="C3" s="35"/>
      <c r="D3" s="51" t="s">
        <v>17</v>
      </c>
      <c r="E3" s="52"/>
      <c r="F3" s="35"/>
      <c r="G3" s="35"/>
      <c r="H3" s="35"/>
      <c r="I3" s="1"/>
    </row>
    <row r="4" spans="1:15" s="4" customFormat="1" ht="14.25" hidden="1" x14ac:dyDescent="0.2">
      <c r="A4" s="35"/>
      <c r="B4" s="35"/>
      <c r="C4" s="35"/>
      <c r="D4" s="35"/>
      <c r="E4" s="35"/>
      <c r="F4" s="35"/>
      <c r="G4" s="35"/>
      <c r="H4" s="35"/>
      <c r="I4" s="1"/>
    </row>
    <row r="5" spans="1:15" s="4" customFormat="1" ht="14.25" x14ac:dyDescent="0.2">
      <c r="A5" s="51" t="s">
        <v>0</v>
      </c>
      <c r="B5" s="51"/>
      <c r="C5" s="51"/>
      <c r="D5" s="51"/>
      <c r="E5" s="51"/>
      <c r="F5" s="51"/>
      <c r="G5" s="51"/>
      <c r="H5" s="51"/>
      <c r="I5" s="1"/>
    </row>
    <row r="6" spans="1:15" s="4" customFormat="1" ht="14.25" hidden="1" x14ac:dyDescent="0.2">
      <c r="A6" s="35"/>
      <c r="B6" s="35"/>
      <c r="C6" s="35"/>
      <c r="D6" s="35"/>
      <c r="E6" s="35"/>
      <c r="F6" s="35"/>
      <c r="G6" s="35"/>
      <c r="H6" s="35"/>
      <c r="I6" s="1"/>
    </row>
    <row r="7" spans="1:15" s="4" customFormat="1" ht="14.25" x14ac:dyDescent="0.2">
      <c r="A7" s="55" t="s">
        <v>18</v>
      </c>
      <c r="B7" s="55"/>
      <c r="C7" s="55"/>
      <c r="D7" s="55"/>
      <c r="E7" s="55"/>
      <c r="F7" s="55"/>
      <c r="G7" s="55"/>
      <c r="H7" s="55"/>
      <c r="I7" s="1"/>
    </row>
    <row r="8" spans="1:15" s="4" customFormat="1" ht="14.25" x14ac:dyDescent="0.2">
      <c r="A8" s="51" t="s">
        <v>15</v>
      </c>
      <c r="B8" s="51"/>
      <c r="C8" s="51"/>
      <c r="D8" s="51"/>
      <c r="E8" s="51"/>
      <c r="F8" s="51"/>
      <c r="G8" s="51"/>
      <c r="H8" s="51"/>
      <c r="I8" s="1"/>
    </row>
    <row r="9" spans="1:15" s="4" customFormat="1" ht="15" hidden="1" x14ac:dyDescent="0.25">
      <c r="A9" s="5"/>
      <c r="B9" s="5"/>
      <c r="C9" s="5"/>
      <c r="D9" s="5"/>
      <c r="E9" s="5"/>
      <c r="F9" s="5"/>
      <c r="G9" s="5"/>
      <c r="H9" s="5"/>
      <c r="I9" s="1"/>
    </row>
    <row r="10" spans="1:15" ht="18.75" hidden="1" customHeight="1" x14ac:dyDescent="0.25">
      <c r="A10" s="6"/>
      <c r="B10" s="6"/>
      <c r="C10" s="6"/>
      <c r="D10" s="6"/>
      <c r="E10" s="6">
        <f>SUM(E12)</f>
        <v>0</v>
      </c>
      <c r="F10" s="6"/>
      <c r="G10" s="6"/>
      <c r="H10" s="7" t="s">
        <v>1</v>
      </c>
      <c r="I10" s="6"/>
    </row>
    <row r="11" spans="1:15" ht="18.75" customHeight="1" x14ac:dyDescent="0.25">
      <c r="A11" s="6"/>
      <c r="B11" s="9" t="s">
        <v>2</v>
      </c>
      <c r="C11" s="6"/>
      <c r="D11" s="6"/>
      <c r="E11" s="6"/>
      <c r="F11" s="6"/>
      <c r="G11" s="6"/>
      <c r="H11" s="7"/>
      <c r="I11" s="6" t="s">
        <v>3</v>
      </c>
    </row>
    <row r="12" spans="1:15" ht="16.5" customHeight="1" x14ac:dyDescent="0.2">
      <c r="A12" s="56" t="s">
        <v>4</v>
      </c>
      <c r="B12" s="56"/>
      <c r="C12" s="56"/>
      <c r="D12" s="56"/>
      <c r="E12" s="57" t="s">
        <v>5</v>
      </c>
      <c r="F12" s="57"/>
      <c r="G12" s="57"/>
      <c r="H12" s="57"/>
      <c r="I12" s="53" t="s">
        <v>6</v>
      </c>
    </row>
    <row r="13" spans="1:15" ht="69.75" customHeight="1" x14ac:dyDescent="0.2">
      <c r="A13" s="10" t="s">
        <v>7</v>
      </c>
      <c r="B13" s="21" t="s">
        <v>8</v>
      </c>
      <c r="C13" s="54" t="s">
        <v>43</v>
      </c>
      <c r="D13" s="54" t="s">
        <v>9</v>
      </c>
      <c r="E13" s="10" t="s">
        <v>7</v>
      </c>
      <c r="F13" s="12" t="s">
        <v>8</v>
      </c>
      <c r="G13" s="54" t="s">
        <v>43</v>
      </c>
      <c r="H13" s="54" t="s">
        <v>9</v>
      </c>
      <c r="I13" s="53"/>
      <c r="O13" s="11" t="s">
        <v>10</v>
      </c>
    </row>
    <row r="14" spans="1:15" ht="57" customHeight="1" x14ac:dyDescent="0.2">
      <c r="A14" s="12" t="s">
        <v>11</v>
      </c>
      <c r="B14" s="22" t="s">
        <v>12</v>
      </c>
      <c r="C14" s="54"/>
      <c r="D14" s="54"/>
      <c r="E14" s="12" t="s">
        <v>11</v>
      </c>
      <c r="F14" s="22" t="s">
        <v>12</v>
      </c>
      <c r="G14" s="54"/>
      <c r="H14" s="54"/>
      <c r="I14" s="53"/>
      <c r="J14" s="28"/>
      <c r="K14" s="13"/>
    </row>
    <row r="15" spans="1:15" s="26" customFormat="1" ht="57" customHeight="1" x14ac:dyDescent="0.2">
      <c r="A15" s="47" t="s">
        <v>47</v>
      </c>
      <c r="B15" s="22" t="s">
        <v>46</v>
      </c>
      <c r="C15" s="43"/>
      <c r="D15" s="48">
        <v>69725700</v>
      </c>
      <c r="E15" s="47" t="s">
        <v>47</v>
      </c>
      <c r="F15" s="22" t="s">
        <v>46</v>
      </c>
      <c r="G15" s="43"/>
      <c r="H15" s="48">
        <f>H16</f>
        <v>200000</v>
      </c>
      <c r="I15" s="23">
        <f>D15+H15</f>
        <v>69925700</v>
      </c>
      <c r="J15" s="28"/>
      <c r="K15" s="13"/>
    </row>
    <row r="16" spans="1:15" s="26" customFormat="1" ht="90" customHeight="1" x14ac:dyDescent="0.2">
      <c r="A16" s="43"/>
      <c r="B16" s="22"/>
      <c r="C16" s="43"/>
      <c r="D16" s="43"/>
      <c r="E16" s="47" t="s">
        <v>48</v>
      </c>
      <c r="F16" s="22" t="s">
        <v>16</v>
      </c>
      <c r="G16" s="27" t="s">
        <v>49</v>
      </c>
      <c r="H16" s="48">
        <v>200000</v>
      </c>
      <c r="I16" s="23">
        <f>H16+D16</f>
        <v>200000</v>
      </c>
      <c r="J16" s="28"/>
      <c r="K16" s="13"/>
    </row>
    <row r="17" spans="1:11" s="26" customFormat="1" ht="60.75" customHeight="1" x14ac:dyDescent="0.2">
      <c r="A17" s="38" t="s">
        <v>23</v>
      </c>
      <c r="B17" s="39" t="s">
        <v>24</v>
      </c>
      <c r="C17" s="34"/>
      <c r="D17" s="33">
        <v>27565000</v>
      </c>
      <c r="E17" s="38" t="s">
        <v>23</v>
      </c>
      <c r="F17" s="39" t="s">
        <v>24</v>
      </c>
      <c r="G17" s="34"/>
      <c r="H17" s="23">
        <f>+H18+H19+H20+H21</f>
        <v>2070000</v>
      </c>
      <c r="I17" s="23">
        <f>D17+H17</f>
        <v>29635000</v>
      </c>
      <c r="J17" s="28"/>
      <c r="K17" s="13"/>
    </row>
    <row r="18" spans="1:11" s="26" customFormat="1" ht="135.75" customHeight="1" x14ac:dyDescent="0.2">
      <c r="A18" s="30" t="s">
        <v>25</v>
      </c>
      <c r="B18" s="25" t="s">
        <v>26</v>
      </c>
      <c r="C18" s="44" t="s">
        <v>27</v>
      </c>
      <c r="D18" s="32">
        <v>10000000</v>
      </c>
      <c r="E18" s="30" t="s">
        <v>25</v>
      </c>
      <c r="F18" s="25" t="s">
        <v>26</v>
      </c>
      <c r="G18" s="42" t="s">
        <v>27</v>
      </c>
      <c r="H18" s="29">
        <v>-525000</v>
      </c>
      <c r="I18" s="23">
        <f>H18+D18</f>
        <v>9475000</v>
      </c>
      <c r="J18" s="28"/>
      <c r="K18" s="13"/>
    </row>
    <row r="19" spans="1:11" s="26" customFormat="1" ht="138.75" customHeight="1" x14ac:dyDescent="0.2">
      <c r="A19" s="31" t="s">
        <v>25</v>
      </c>
      <c r="B19" s="27" t="s">
        <v>28</v>
      </c>
      <c r="C19" s="40" t="s">
        <v>29</v>
      </c>
      <c r="D19" s="33">
        <v>6660000</v>
      </c>
      <c r="E19" s="31" t="s">
        <v>25</v>
      </c>
      <c r="F19" s="25" t="s">
        <v>28</v>
      </c>
      <c r="G19" s="27" t="s">
        <v>29</v>
      </c>
      <c r="H19" s="29">
        <v>-6660000</v>
      </c>
      <c r="I19" s="23">
        <f t="shared" ref="I19:I21" si="0">H19+D19</f>
        <v>0</v>
      </c>
      <c r="J19" s="28"/>
      <c r="K19" s="13"/>
    </row>
    <row r="20" spans="1:11" s="26" customFormat="1" ht="138.75" customHeight="1" x14ac:dyDescent="0.2">
      <c r="A20" s="31"/>
      <c r="B20" s="27"/>
      <c r="C20" s="40"/>
      <c r="D20" s="33"/>
      <c r="E20" s="31" t="s">
        <v>25</v>
      </c>
      <c r="F20" s="25" t="s">
        <v>28</v>
      </c>
      <c r="G20" s="40" t="s">
        <v>30</v>
      </c>
      <c r="H20" s="29">
        <v>6660000</v>
      </c>
      <c r="I20" s="23">
        <f t="shared" si="0"/>
        <v>6660000</v>
      </c>
      <c r="J20" s="28"/>
      <c r="K20" s="13"/>
    </row>
    <row r="21" spans="1:11" s="26" customFormat="1" ht="138.75" customHeight="1" x14ac:dyDescent="0.2">
      <c r="A21" s="31"/>
      <c r="B21" s="27"/>
      <c r="C21" s="40"/>
      <c r="D21" s="33"/>
      <c r="E21" s="41" t="s">
        <v>31</v>
      </c>
      <c r="F21" s="27" t="s">
        <v>32</v>
      </c>
      <c r="G21" s="40" t="s">
        <v>33</v>
      </c>
      <c r="H21" s="29">
        <v>2595000</v>
      </c>
      <c r="I21" s="23">
        <f t="shared" si="0"/>
        <v>2595000</v>
      </c>
      <c r="J21" s="28"/>
      <c r="K21" s="13"/>
    </row>
    <row r="22" spans="1:11" s="26" customFormat="1" ht="138.75" customHeight="1" x14ac:dyDescent="0.2">
      <c r="A22" s="31" t="s">
        <v>40</v>
      </c>
      <c r="B22" s="34" t="s">
        <v>42</v>
      </c>
      <c r="C22" s="40"/>
      <c r="D22" s="33">
        <v>42000000</v>
      </c>
      <c r="E22" s="31" t="s">
        <v>40</v>
      </c>
      <c r="F22" s="34" t="s">
        <v>42</v>
      </c>
      <c r="G22" s="40"/>
      <c r="H22" s="29">
        <f>H23+H24</f>
        <v>3000000</v>
      </c>
      <c r="I22" s="23">
        <f>D22+H22</f>
        <v>45000000</v>
      </c>
      <c r="J22" s="28"/>
      <c r="K22" s="13"/>
    </row>
    <row r="23" spans="1:11" s="26" customFormat="1" ht="138.75" customHeight="1" x14ac:dyDescent="0.2">
      <c r="A23" s="31"/>
      <c r="B23" s="27"/>
      <c r="C23" s="40"/>
      <c r="D23" s="33"/>
      <c r="E23" s="41" t="s">
        <v>44</v>
      </c>
      <c r="F23" s="27" t="s">
        <v>45</v>
      </c>
      <c r="G23" s="40" t="s">
        <v>41</v>
      </c>
      <c r="H23" s="29">
        <v>3000000</v>
      </c>
      <c r="I23" s="23">
        <f t="shared" ref="I23:I28" si="1">H23+D23</f>
        <v>3000000</v>
      </c>
      <c r="J23" s="28"/>
      <c r="K23" s="13"/>
    </row>
    <row r="24" spans="1:11" s="26" customFormat="1" ht="138.75" customHeight="1" x14ac:dyDescent="0.2">
      <c r="A24" s="31" t="s">
        <v>34</v>
      </c>
      <c r="B24" s="34" t="s">
        <v>35</v>
      </c>
      <c r="C24" s="40"/>
      <c r="D24" s="33">
        <v>1660000</v>
      </c>
      <c r="E24" s="31" t="s">
        <v>34</v>
      </c>
      <c r="F24" s="34" t="s">
        <v>35</v>
      </c>
      <c r="G24" s="40"/>
      <c r="H24" s="29">
        <f>H25+H26</f>
        <v>0</v>
      </c>
      <c r="I24" s="23">
        <f>D24+H24</f>
        <v>1660000</v>
      </c>
      <c r="J24" s="28"/>
      <c r="K24" s="13"/>
    </row>
    <row r="25" spans="1:11" s="26" customFormat="1" ht="138.75" customHeight="1" x14ac:dyDescent="0.2">
      <c r="A25" s="31" t="s">
        <v>36</v>
      </c>
      <c r="B25" s="42" t="s">
        <v>37</v>
      </c>
      <c r="C25" s="40" t="s">
        <v>38</v>
      </c>
      <c r="D25" s="33">
        <v>660000</v>
      </c>
      <c r="E25" s="31" t="s">
        <v>36</v>
      </c>
      <c r="F25" s="42" t="s">
        <v>37</v>
      </c>
      <c r="G25" s="40" t="s">
        <v>38</v>
      </c>
      <c r="H25" s="29">
        <v>-660000</v>
      </c>
      <c r="I25" s="23">
        <f t="shared" si="1"/>
        <v>0</v>
      </c>
      <c r="J25" s="28"/>
      <c r="K25" s="13"/>
    </row>
    <row r="26" spans="1:11" s="26" customFormat="1" ht="138.75" customHeight="1" x14ac:dyDescent="0.2">
      <c r="A26" s="31"/>
      <c r="B26" s="42"/>
      <c r="C26" s="40"/>
      <c r="D26" s="33"/>
      <c r="E26" s="31" t="s">
        <v>36</v>
      </c>
      <c r="F26" s="42" t="s">
        <v>37</v>
      </c>
      <c r="G26" s="40" t="s">
        <v>39</v>
      </c>
      <c r="H26" s="29">
        <v>660000</v>
      </c>
      <c r="I26" s="23">
        <f t="shared" si="1"/>
        <v>660000</v>
      </c>
      <c r="J26" s="28"/>
      <c r="K26" s="13"/>
    </row>
    <row r="27" spans="1:11" s="26" customFormat="1" ht="138.75" customHeight="1" x14ac:dyDescent="0.2">
      <c r="A27" s="31" t="s">
        <v>51</v>
      </c>
      <c r="B27" s="49" t="s">
        <v>52</v>
      </c>
      <c r="C27" s="40"/>
      <c r="D27" s="33">
        <v>431090000</v>
      </c>
      <c r="E27" s="31" t="s">
        <v>51</v>
      </c>
      <c r="F27" s="49" t="s">
        <v>52</v>
      </c>
      <c r="G27" s="40"/>
      <c r="H27" s="29">
        <v>652800</v>
      </c>
      <c r="I27" s="23">
        <f>D27+H27</f>
        <v>431742800</v>
      </c>
      <c r="J27" s="28"/>
      <c r="K27" s="13"/>
    </row>
    <row r="28" spans="1:11" s="26" customFormat="1" ht="138.75" customHeight="1" x14ac:dyDescent="0.2">
      <c r="A28" s="31"/>
      <c r="B28" s="42"/>
      <c r="C28" s="40"/>
      <c r="D28" s="33"/>
      <c r="E28" s="50" t="s">
        <v>53</v>
      </c>
      <c r="F28" s="42" t="s">
        <v>54</v>
      </c>
      <c r="G28" s="40" t="s">
        <v>55</v>
      </c>
      <c r="H28" s="29">
        <v>652800</v>
      </c>
      <c r="I28" s="23">
        <f t="shared" si="1"/>
        <v>652800</v>
      </c>
      <c r="J28" s="28"/>
      <c r="K28" s="13"/>
    </row>
    <row r="29" spans="1:11" s="26" customFormat="1" ht="122.25" customHeight="1" x14ac:dyDescent="0.2">
      <c r="A29" s="45" t="s">
        <v>19</v>
      </c>
      <c r="B29" s="34" t="s">
        <v>20</v>
      </c>
      <c r="C29" s="37"/>
      <c r="D29" s="33">
        <v>271180000</v>
      </c>
      <c r="E29" s="45" t="s">
        <v>19</v>
      </c>
      <c r="F29" s="34" t="s">
        <v>20</v>
      </c>
      <c r="G29" s="27"/>
      <c r="H29" s="46">
        <f>H30</f>
        <v>500000</v>
      </c>
      <c r="I29" s="23">
        <f>D29+H29</f>
        <v>271680000</v>
      </c>
      <c r="J29" s="28"/>
      <c r="K29" s="13"/>
    </row>
    <row r="30" spans="1:11" s="26" customFormat="1" ht="122.25" customHeight="1" x14ac:dyDescent="0.2">
      <c r="A30" s="37"/>
      <c r="B30" s="37"/>
      <c r="C30" s="27"/>
      <c r="D30" s="32"/>
      <c r="E30" s="30" t="s">
        <v>21</v>
      </c>
      <c r="F30" s="25" t="s">
        <v>16</v>
      </c>
      <c r="G30" s="27" t="s">
        <v>22</v>
      </c>
      <c r="H30" s="29">
        <v>500000</v>
      </c>
      <c r="I30" s="23">
        <f t="shared" ref="I30:I31" si="2">H30+D30</f>
        <v>500000</v>
      </c>
      <c r="J30" s="28"/>
      <c r="K30" s="13"/>
    </row>
    <row r="31" spans="1:11" ht="54.75" customHeight="1" x14ac:dyDescent="0.2">
      <c r="A31" s="24"/>
      <c r="B31" s="15" t="s">
        <v>13</v>
      </c>
      <c r="C31" s="14"/>
      <c r="D31" s="16">
        <v>908610812</v>
      </c>
      <c r="E31" s="25"/>
      <c r="F31" s="27"/>
      <c r="G31" s="14"/>
      <c r="H31" s="16">
        <f>H17+H29+H22+H15+H27</f>
        <v>6422800</v>
      </c>
      <c r="I31" s="23">
        <f t="shared" si="2"/>
        <v>915033612</v>
      </c>
      <c r="J31" s="26"/>
    </row>
    <row r="32" spans="1:11" ht="92.25" customHeight="1" x14ac:dyDescent="0.25">
      <c r="A32" s="6"/>
      <c r="B32" s="6"/>
      <c r="C32" s="18"/>
      <c r="D32" s="6"/>
      <c r="E32" s="6"/>
      <c r="F32" s="17"/>
      <c r="G32" s="6"/>
      <c r="H32" s="6" t="s">
        <v>10</v>
      </c>
      <c r="I32" s="6"/>
      <c r="J32" s="26"/>
    </row>
    <row r="33" spans="3:10" ht="71.25" customHeight="1" x14ac:dyDescent="0.25">
      <c r="C33" s="19"/>
      <c r="D33" s="17"/>
      <c r="E33" s="17"/>
      <c r="F33" s="6"/>
      <c r="I33" s="26"/>
      <c r="J33" s="26"/>
    </row>
    <row r="34" spans="3:10" ht="81.75" hidden="1" customHeight="1" x14ac:dyDescent="0.25">
      <c r="C34" s="19"/>
      <c r="I34" s="26"/>
      <c r="J34" s="26"/>
    </row>
    <row r="35" spans="3:10" ht="75.75" hidden="1" customHeight="1" x14ac:dyDescent="0.25">
      <c r="C35" s="19"/>
      <c r="I35" s="26"/>
      <c r="J35" s="26"/>
    </row>
    <row r="36" spans="3:10" ht="100.5" hidden="1" customHeight="1" x14ac:dyDescent="0.25">
      <c r="C36" s="19"/>
      <c r="D36" s="20"/>
      <c r="I36" s="26"/>
      <c r="J36" s="26"/>
    </row>
    <row r="37" spans="3:10" ht="48.75" hidden="1" customHeight="1" x14ac:dyDescent="0.25">
      <c r="C37" s="19"/>
      <c r="I37" s="26"/>
      <c r="J37" s="26"/>
    </row>
    <row r="38" spans="3:10" ht="48.75" hidden="1" customHeight="1" x14ac:dyDescent="0.2">
      <c r="I38" s="26"/>
      <c r="J38" s="26"/>
    </row>
    <row r="39" spans="3:10" ht="48.75" hidden="1" customHeight="1" x14ac:dyDescent="0.2">
      <c r="J39" s="26"/>
    </row>
    <row r="40" spans="3:10" ht="48.75" hidden="1" customHeight="1" x14ac:dyDescent="0.2">
      <c r="J40" s="26"/>
    </row>
    <row r="41" spans="3:10" ht="48.75" hidden="1" customHeight="1" x14ac:dyDescent="0.2">
      <c r="J41" s="26"/>
    </row>
    <row r="42" spans="3:10" ht="48.75" hidden="1" customHeight="1" x14ac:dyDescent="0.2">
      <c r="J42" s="26"/>
    </row>
    <row r="43" spans="3:10" ht="120" customHeight="1" x14ac:dyDescent="0.2">
      <c r="J43" s="26"/>
    </row>
    <row r="44" spans="3:10" ht="82.5" customHeight="1" x14ac:dyDescent="0.2"/>
    <row r="45" spans="3:10" ht="57" customHeight="1" x14ac:dyDescent="0.2">
      <c r="J45" s="6"/>
    </row>
    <row r="46" spans="3:10" ht="112.5" customHeight="1" x14ac:dyDescent="0.2">
      <c r="J46" s="6"/>
    </row>
    <row r="47" spans="3:10" ht="165" customHeight="1" x14ac:dyDescent="0.2">
      <c r="J47" s="6"/>
    </row>
    <row r="48" spans="3:10" ht="95.25" customHeight="1" x14ac:dyDescent="0.2">
      <c r="J48" s="6"/>
    </row>
    <row r="49" spans="10:10" ht="38.25" customHeight="1" x14ac:dyDescent="0.2">
      <c r="J49" s="6"/>
    </row>
    <row r="50" spans="10:10" ht="14.25" x14ac:dyDescent="0.2">
      <c r="J50" s="6"/>
    </row>
    <row r="51" spans="10:10" ht="15.75" customHeight="1" x14ac:dyDescent="0.2">
      <c r="J51" s="6"/>
    </row>
    <row r="53" spans="10:10" ht="12.75" customHeight="1" x14ac:dyDescent="0.2"/>
    <row r="54" spans="10:10" ht="12.75" customHeight="1" x14ac:dyDescent="0.2"/>
    <row r="55" spans="10:10" ht="12.75" customHeight="1" x14ac:dyDescent="0.2"/>
    <row r="56" spans="10:10" ht="12.75" customHeight="1" x14ac:dyDescent="0.2"/>
  </sheetData>
  <mergeCells count="11">
    <mergeCell ref="D3:E3"/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6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МФУ</cp:lastModifiedBy>
  <cp:lastPrinted>2024-04-09T13:31:36Z</cp:lastPrinted>
  <dcterms:created xsi:type="dcterms:W3CDTF">2021-02-12T11:43:33Z</dcterms:created>
  <dcterms:modified xsi:type="dcterms:W3CDTF">2024-04-09T13:31:39Z</dcterms:modified>
</cp:coreProperties>
</file>